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ncial Statement 2005" sheetId="1" r:id="rId1"/>
    <sheet name="NCEF-US Donations" sheetId="2" r:id="rId2"/>
    <sheet name="NCEF-US expenses" sheetId="3" r:id="rId3"/>
    <sheet name="General-Legal expenses in Nepal" sheetId="4" r:id="rId4"/>
    <sheet name="Nepalgunj" sheetId="5" r:id="rId5"/>
    <sheet name="Kavre" sheetId="6" r:id="rId6"/>
    <sheet name="Kathmandu" sheetId="7" r:id="rId7"/>
    <sheet name="Patan" sheetId="8" r:id="rId8"/>
    <sheet name="Mustang" sheetId="9" r:id="rId9"/>
  </sheets>
  <definedNames/>
  <calcPr fullCalcOnLoad="1"/>
</workbook>
</file>

<file path=xl/sharedStrings.xml><?xml version="1.0" encoding="utf-8"?>
<sst xmlns="http://schemas.openxmlformats.org/spreadsheetml/2006/main" count="705" uniqueCount="395">
  <si>
    <t>Description</t>
  </si>
  <si>
    <t>Merchant</t>
  </si>
  <si>
    <t>Date</t>
  </si>
  <si>
    <t>Expenses</t>
  </si>
  <si>
    <t>Total Expenses</t>
  </si>
  <si>
    <t>Email/Internet</t>
  </si>
  <si>
    <t>Transfer to Rajendra Mahato (Nepalgunj)</t>
  </si>
  <si>
    <t>NB Bank</t>
  </si>
  <si>
    <t>Bank fees</t>
  </si>
  <si>
    <t>Printing</t>
  </si>
  <si>
    <t>Conveyance</t>
  </si>
  <si>
    <t>End of January 2005 Statement of Expenses reported on January 28, 2005</t>
  </si>
  <si>
    <t>Local phone calls</t>
  </si>
  <si>
    <t>End of February 2005 Statement Expenses reported in February 2005</t>
  </si>
  <si>
    <t>Scanning/email for transfer receipt</t>
  </si>
  <si>
    <t>Photocopy</t>
  </si>
  <si>
    <t>Legal fees for incorporation</t>
  </si>
  <si>
    <t>Sanu Kanchha Lamichane</t>
  </si>
  <si>
    <t>End of March 2005 Statement of Expenses reported in  March 2005</t>
  </si>
  <si>
    <t>Scanning student applications/documents/photographs from Patan</t>
  </si>
  <si>
    <t>End of April 2005 Statement of Expenses reported in April</t>
  </si>
  <si>
    <t>Scanning/email</t>
  </si>
  <si>
    <t>Bank charges</t>
  </si>
  <si>
    <t>End of May 2005 Statement of Expenses reported on May 31, 2005</t>
  </si>
  <si>
    <t>Stationery/Photocopies</t>
  </si>
  <si>
    <t>Email/printing</t>
  </si>
  <si>
    <t>Phone calls to Nepalgunj and Birgunj</t>
  </si>
  <si>
    <t>Email/scanning</t>
  </si>
  <si>
    <t>Everest Bank Ltd.</t>
  </si>
  <si>
    <t>Courier charges to Nepalgunj</t>
  </si>
  <si>
    <t>End of June 2005 Statement of Expenses reported on June 30, 2005</t>
  </si>
  <si>
    <t>Local telephone calls</t>
  </si>
  <si>
    <t>Scan/email</t>
  </si>
  <si>
    <t>Photocopies</t>
  </si>
  <si>
    <t>End of July 2005 Statement of Expenses reported on August 1, 2005</t>
  </si>
  <si>
    <t>Carriage for books, bookshelf, stationeries</t>
  </si>
  <si>
    <t>Local phones</t>
  </si>
  <si>
    <t>Scan/email for bank deposit voucher for Dipesh Tamrakar</t>
  </si>
  <si>
    <t>Investment Bank Ltd.</t>
  </si>
  <si>
    <t>End of August 2005 Statement of Expenses reported on August 31, 2005</t>
  </si>
  <si>
    <t>Email/internet</t>
  </si>
  <si>
    <t>End of September 2005 Statement of Expenses reported on September 30, 2005</t>
  </si>
  <si>
    <t>Local phone call</t>
  </si>
  <si>
    <t>End of October 2005 Statement of Expenses reported on October 28, 2005</t>
  </si>
  <si>
    <t>Phone calls to Nepalgunj</t>
  </si>
  <si>
    <t>Email</t>
  </si>
  <si>
    <t>Internet/email/scanning</t>
  </si>
  <si>
    <t>Calendar Project - Paid to Rajaram for photography expenses</t>
  </si>
  <si>
    <t>Calendar Project -Conveyance in around Kathmandu and Patan with the photographer</t>
  </si>
  <si>
    <t>Calendar Project -Room and board in  Nepalgunj+ lunch for the photographer in Kathmandu</t>
  </si>
  <si>
    <t>Calendar Project -Mailing the CDs with photographs to the US</t>
  </si>
  <si>
    <t>FedEx</t>
  </si>
  <si>
    <t>Calendar Project -Airfare Kathmandu - Nepalgunj</t>
  </si>
  <si>
    <t>Calendar Project -Airport tax</t>
  </si>
  <si>
    <t>Calendar Project -Photographs</t>
  </si>
  <si>
    <t>Gopal Karki</t>
  </si>
  <si>
    <t>Shyam Gupta, Nepalgunj</t>
  </si>
  <si>
    <t>Calendar Project -Travel costs</t>
  </si>
  <si>
    <t>Apsara Khanal</t>
  </si>
  <si>
    <t>Calendar Project -Stationery and gifts to the children</t>
  </si>
  <si>
    <t>End of November 2005 Statement of Expenses reported on December 4, 2005</t>
  </si>
  <si>
    <t>Bank charge</t>
  </si>
  <si>
    <t>Scanning/Email</t>
  </si>
  <si>
    <t>Phone call to Palpa and Rupendehi for new area identification</t>
  </si>
  <si>
    <t>End of December 2005 Statement of Expenses reported on December 31, 2005</t>
  </si>
  <si>
    <t>Transfer to Eliza Kansakar (Kathmandu)</t>
  </si>
  <si>
    <t>Transfer to Ravi Thapa (Patan)</t>
  </si>
  <si>
    <t>Transfer to Apsara Khanal (Nepalgunj)</t>
  </si>
  <si>
    <t>Deposit received by Raghunandan Kafle for Maheshwor Kafle (Mustang)</t>
  </si>
  <si>
    <t>Transfer to Raghunandan Kafle for Maheshwor Kafle (Mustang)</t>
  </si>
  <si>
    <t>Transfer to Dipesh Tamrakar (Kavre)</t>
  </si>
  <si>
    <t>Test exam fee and Coaching fee</t>
  </si>
  <si>
    <t>Seema Khatri</t>
  </si>
  <si>
    <t xml:space="preserve">Statioary </t>
  </si>
  <si>
    <t xml:space="preserve">Stationary </t>
  </si>
  <si>
    <t xml:space="preserve">Sushila Chaudhary </t>
  </si>
  <si>
    <t xml:space="preserve">Tution fee </t>
  </si>
  <si>
    <t xml:space="preserve">Monthly fee &amp; Exam fee </t>
  </si>
  <si>
    <t>Puja Khatri</t>
  </si>
  <si>
    <t>Hira Shrestha</t>
  </si>
  <si>
    <t>Hira Shre., Puja Kha.,Puja Sing, Seema, Prabha</t>
  </si>
  <si>
    <t xml:space="preserve">Table book </t>
  </si>
  <si>
    <t>Puja sing</t>
  </si>
  <si>
    <t xml:space="preserve">Photo copy </t>
  </si>
  <si>
    <t>Merchant/receipt</t>
  </si>
  <si>
    <t>Designation</t>
  </si>
  <si>
    <t>Deposits</t>
  </si>
  <si>
    <t>Balance</t>
  </si>
  <si>
    <t>Balance forward from 2004</t>
  </si>
  <si>
    <t>CE</t>
  </si>
  <si>
    <t>Deposit received by Rajendra Mahato</t>
  </si>
  <si>
    <t>Shocks, Shoe brush,Police and ribbon</t>
  </si>
  <si>
    <t>Stationary for SLC preparation</t>
  </si>
  <si>
    <t>Tution fee  for SLC Preparation</t>
  </si>
  <si>
    <t>Monthly fee &amp; Exam fee of Falgun &amp; chaitra</t>
  </si>
  <si>
    <t>Exam fee of Pooja Sing</t>
  </si>
  <si>
    <t>Photo copy &amp; scanning of report card</t>
  </si>
  <si>
    <t>Photo for SLC exam form</t>
  </si>
  <si>
    <t>Hira, Pooja sing, Pooja Khatri and Sushila</t>
  </si>
  <si>
    <t>Pooja Khatri</t>
  </si>
  <si>
    <t>Pooja Sing</t>
  </si>
  <si>
    <t>Seema khatri</t>
  </si>
  <si>
    <t>Photocopy of application form</t>
  </si>
  <si>
    <t>Scanning 15 new student applications (75 pages)</t>
  </si>
  <si>
    <t>Email expenses for sending new applications</t>
  </si>
  <si>
    <t>Scanning applications for old students (25 pages)</t>
  </si>
  <si>
    <t>Pictures for four old students to fill up the application</t>
  </si>
  <si>
    <t>Email expenses for sending old student application</t>
  </si>
  <si>
    <t>Photocopy of 7 marksheets for new student application</t>
  </si>
  <si>
    <t>Scanning 7 marksheets for new student applications</t>
  </si>
  <si>
    <t>Scanning marksheet for Shushila, Hira shrestha, Puja singh</t>
  </si>
  <si>
    <t>Students outing &amp; picnic expenses</t>
  </si>
  <si>
    <t>Volunteers and Students</t>
  </si>
  <si>
    <t>Monthly fee of  falgun &amp; chaitara and exam fee</t>
  </si>
  <si>
    <t xml:space="preserve">Admission , Monthly Fee and other expenses </t>
  </si>
  <si>
    <t xml:space="preserve">Admission , Monthly Fee and School Bag  </t>
  </si>
  <si>
    <t>Admission , Monthly Fee baishakh &amp; Jestha</t>
  </si>
  <si>
    <t xml:space="preserve">Shool Dreash &amp; stiching </t>
  </si>
  <si>
    <t xml:space="preserve">Shoe &amp; Shocks </t>
  </si>
  <si>
    <t xml:space="preserve">Shoool Bags for 8 students </t>
  </si>
  <si>
    <t xml:space="preserve">School Dress &amp; Stiching </t>
  </si>
  <si>
    <t xml:space="preserve">Trishna Thakuri Admition Monthly Fee &amp; other </t>
  </si>
  <si>
    <t xml:space="preserve">Sujal Khanal Admition Monthly Fee &amp; other </t>
  </si>
  <si>
    <t xml:space="preserve">Rabisha Baskota </t>
  </si>
  <si>
    <t xml:space="preserve">Manish Karki Admition Monthly Fee &amp; other </t>
  </si>
  <si>
    <t xml:space="preserve">Trishna Thakuri </t>
  </si>
  <si>
    <t xml:space="preserve">Sujal Khanal </t>
  </si>
  <si>
    <t>Deposit received by Apsara Khanal</t>
  </si>
  <si>
    <t xml:space="preserve">Admition T.F. Books &amp; other exp </t>
  </si>
  <si>
    <t xml:space="preserve">School Dress </t>
  </si>
  <si>
    <t xml:space="preserve">School Dress Stiching 10 set &amp; Other </t>
  </si>
  <si>
    <t xml:space="preserve">Monthly Fee of Jestha </t>
  </si>
  <si>
    <t xml:space="preserve">Stationary for student </t>
  </si>
  <si>
    <t xml:space="preserve">Local Travel For NPJ area </t>
  </si>
  <si>
    <t xml:space="preserve">Local Travel For Kohalpur area </t>
  </si>
  <si>
    <t xml:space="preserve">Monthly Fee of Trisna Thakuri </t>
  </si>
  <si>
    <t xml:space="preserve">Tifin for school </t>
  </si>
  <si>
    <t xml:space="preserve">Student Books </t>
  </si>
  <si>
    <t xml:space="preserve">Shoes for Puja </t>
  </si>
  <si>
    <t xml:space="preserve">Pabitra Dungana </t>
  </si>
  <si>
    <t xml:space="preserve">School Dress Hira, Puja, Rabisha,  Sushila, Manish </t>
  </si>
  <si>
    <t xml:space="preserve">Hira, Puja, Rabisa, Pabitra </t>
  </si>
  <si>
    <t xml:space="preserve">Home Visit Report , Email, Phone charge </t>
  </si>
  <si>
    <t xml:space="preserve">Hira, Puja, Rabisa, Pabitra, Manish </t>
  </si>
  <si>
    <t xml:space="preserve">Manish Karki </t>
  </si>
  <si>
    <t xml:space="preserve">Rabisha, Manish, Pabitara, Sujal,Puja, Hira,Trishna </t>
  </si>
  <si>
    <t xml:space="preserve">Jamuna Thapa , Rajendra Mahato, Apsara Khanal </t>
  </si>
  <si>
    <t xml:space="preserve">Naresh Paudel </t>
  </si>
  <si>
    <t xml:space="preserve">Trishna/ Pabitra / Hira </t>
  </si>
  <si>
    <t>Rabisha, Manish,  Sujal, Hira,Trishna Puja.s Puja Khatri</t>
  </si>
  <si>
    <t xml:space="preserve">Puja Khatri </t>
  </si>
  <si>
    <t>Trisna Thakuri</t>
  </si>
  <si>
    <t>Photocopy, Email, Telephone for home visit reports</t>
  </si>
  <si>
    <t xml:space="preserve">Shoes &amp; Socks </t>
  </si>
  <si>
    <t>Monthly Fee (Ashad to Bhadra )</t>
  </si>
  <si>
    <t xml:space="preserve">Monthly Fee (Ashad ) </t>
  </si>
  <si>
    <t xml:space="preserve">Stiching for Puja khatri </t>
  </si>
  <si>
    <t xml:space="preserve">Tution fees Ashad &amp; Sharaun </t>
  </si>
  <si>
    <t xml:space="preserve">Hira Puja K Puja S </t>
  </si>
  <si>
    <t xml:space="preserve">Rabisha </t>
  </si>
  <si>
    <t xml:space="preserve">Jamuna Thanp, Naresh Paudel, Apsara </t>
  </si>
  <si>
    <t xml:space="preserve">Trisna Chand Thakuri </t>
  </si>
  <si>
    <t xml:space="preserve">Hira , Pabira&amp;Trishna </t>
  </si>
  <si>
    <t>Stationery for record keeping</t>
  </si>
  <si>
    <t>Stationery</t>
  </si>
  <si>
    <t>Students</t>
  </si>
  <si>
    <t>Transportation</t>
  </si>
  <si>
    <t>Email &amp; Phone charge</t>
  </si>
  <si>
    <t xml:space="preserve">Tiffin for School days </t>
  </si>
  <si>
    <t xml:space="preserve">Monthly Tuition fee&amp; Exam fee (Ashad to Bhadra) </t>
  </si>
  <si>
    <t xml:space="preserve">Monthly Tuition fee&amp; Exam fee (Ashad to Shrawan ) </t>
  </si>
  <si>
    <t xml:space="preserve">Phone and Email </t>
  </si>
  <si>
    <t>Application scannig &amp; Photographs</t>
  </si>
  <si>
    <t xml:space="preserve">Monthly Tuition fee and Exam fee (Ashad to Bhadra) </t>
  </si>
  <si>
    <t xml:space="preserve">Umbrella for student </t>
  </si>
  <si>
    <t xml:space="preserve">Tiffin for School day </t>
  </si>
  <si>
    <t xml:space="preserve">Stationery </t>
  </si>
  <si>
    <t xml:space="preserve">Pabitra Dhungana </t>
  </si>
  <si>
    <t xml:space="preserve">Seema Khatri </t>
  </si>
  <si>
    <t xml:space="preserve">all student </t>
  </si>
  <si>
    <t xml:space="preserve">Hira, Pabita, Trishna </t>
  </si>
  <si>
    <t xml:space="preserve">For Rabisa , Hira ,Puja </t>
  </si>
  <si>
    <t>Recuperation from accident</t>
  </si>
  <si>
    <t>Snacks for student, parent, volunteer gathering</t>
  </si>
  <si>
    <t xml:space="preserve">Mail Charge &amp; Phone Charge </t>
  </si>
  <si>
    <t xml:space="preserve">Monthly Tuition Fee&amp;   Transportation </t>
  </si>
  <si>
    <t xml:space="preserve">Monthly school  fee Bhadra to Kartik </t>
  </si>
  <si>
    <t xml:space="preserve">Woolan Suiter </t>
  </si>
  <si>
    <t xml:space="preserve">Monthly fee Ashoj to Manshir </t>
  </si>
  <si>
    <t xml:space="preserve">School Dress Stiching </t>
  </si>
  <si>
    <t xml:space="preserve">Monthly fee  Ashoj to Kartic </t>
  </si>
  <si>
    <t xml:space="preserve">Rabisha Sharma </t>
  </si>
  <si>
    <t xml:space="preserve">Trishana, Hira, Pabitra </t>
  </si>
  <si>
    <t>Email &amp; Phone</t>
  </si>
  <si>
    <t xml:space="preserve">Woolen Sweater </t>
  </si>
  <si>
    <t xml:space="preserve">School fee &amp; Exam fee </t>
  </si>
  <si>
    <t>Monthly school  fee for Ashwin</t>
  </si>
  <si>
    <t>Monthly Fee for Kartik</t>
  </si>
  <si>
    <t xml:space="preserve">Monthly Fee for Kartik &amp; Mangsir </t>
  </si>
  <si>
    <t>Monthly Fee &amp; Exam Fee Mangsir to Poush</t>
  </si>
  <si>
    <t xml:space="preserve">School Stationery </t>
  </si>
  <si>
    <t>School Fee Ashwin to marga</t>
  </si>
  <si>
    <t>Phone &amp; emails</t>
  </si>
  <si>
    <t>Pabitra Dungana</t>
  </si>
  <si>
    <t xml:space="preserve">Trishana </t>
  </si>
  <si>
    <t xml:space="preserve">Hira , Puja Sing &amp; Puja Khatri </t>
  </si>
  <si>
    <t xml:space="preserve">Manish,Trishana &amp; Susila </t>
  </si>
  <si>
    <t>Sujal Khanal</t>
  </si>
  <si>
    <t>Pabitra, Seema, Manish, Susila, Sujal, Rabisha</t>
  </si>
  <si>
    <t xml:space="preserve">Jamuna, Naresh, Seema </t>
  </si>
  <si>
    <t xml:space="preserve">Pabitra, Trishna,Hira </t>
  </si>
  <si>
    <t>ASALI (Abhibahak Sahakari Samaj Ltd)</t>
  </si>
  <si>
    <t xml:space="preserve">Trishna , Puja.S, Puja K, Manish, Sushila, Pabitra Hira, Rabisha </t>
  </si>
  <si>
    <t xml:space="preserve">First terminal Exam Marksheet Scaning </t>
  </si>
  <si>
    <t xml:space="preserve">Hira, Puja Sing, Puja Khatri </t>
  </si>
  <si>
    <t xml:space="preserve">Naresh, Jamuna, Seema Khatri </t>
  </si>
  <si>
    <t xml:space="preserve">Hira , Pabitra , Trishna </t>
  </si>
  <si>
    <t xml:space="preserve">Puja, Sujal, Rabisha </t>
  </si>
  <si>
    <t xml:space="preserve">Monthly Tuition Fee, Transportetion </t>
  </si>
  <si>
    <t xml:space="preserve">Monthly Tuition Fee, Exan fee </t>
  </si>
  <si>
    <t xml:space="preserve">Ragistration, Late Fee &amp; Monthly Fee </t>
  </si>
  <si>
    <t xml:space="preserve">Telephone, Email </t>
  </si>
  <si>
    <t>2005 Financial report for Nepalgunj</t>
  </si>
  <si>
    <t>Shanta Sapkota</t>
  </si>
  <si>
    <t>Tution fee for extra class (1st month)</t>
  </si>
  <si>
    <t>Tution fee for extra class (2nd month)</t>
  </si>
  <si>
    <t>Exam fee for test ond SLC</t>
  </si>
  <si>
    <t>Shyam and Sunita</t>
  </si>
  <si>
    <t>Tution fee for extra class(3rd month)</t>
  </si>
  <si>
    <t>Printing and photocopy for applications</t>
  </si>
  <si>
    <t>Final term fee+ charge for report card</t>
  </si>
  <si>
    <t xml:space="preserve">Admision charge </t>
  </si>
  <si>
    <t>Stationey</t>
  </si>
  <si>
    <t>Books</t>
  </si>
  <si>
    <t>Admission charge</t>
  </si>
  <si>
    <t>Photocopy of reporting form</t>
  </si>
  <si>
    <t>Saradha</t>
  </si>
  <si>
    <t>Shyam Thapa</t>
  </si>
  <si>
    <t>Sunita Thapa</t>
  </si>
  <si>
    <t>Admission charge and six months fee</t>
  </si>
  <si>
    <t>Deposit received by Dipesh Tamrakar</t>
  </si>
  <si>
    <t>Deposit received by Dipesh Tamrakar, Transfer from Maheshwor</t>
  </si>
  <si>
    <t>2005 Financial report for Kavre</t>
  </si>
  <si>
    <t>Admission fee</t>
  </si>
  <si>
    <t>School uniform</t>
  </si>
  <si>
    <t>Sunita and Shyam</t>
  </si>
  <si>
    <t>School fees for six months</t>
  </si>
  <si>
    <t>School fees for five months</t>
  </si>
  <si>
    <t>Monthly fee upto Magh</t>
  </si>
  <si>
    <t>Tuition fee of Poush</t>
  </si>
  <si>
    <t>Tuition fee of Magh</t>
  </si>
  <si>
    <t>Registration fee</t>
  </si>
  <si>
    <t>Kumar Tamang</t>
  </si>
  <si>
    <t>Sudeep Adhikari</t>
  </si>
  <si>
    <t>Rajendra pariyar</t>
  </si>
  <si>
    <t>Rajendra Pariyar</t>
  </si>
  <si>
    <t>Sarita Gopali</t>
  </si>
  <si>
    <t>Sarita</t>
  </si>
  <si>
    <t>Ujeli Bhujel</t>
  </si>
  <si>
    <t>Sudip Chetri</t>
  </si>
  <si>
    <t>Ojina Rajthala</t>
  </si>
  <si>
    <t>Ujeli bhujel</t>
  </si>
  <si>
    <t>Frida and Pratikshya</t>
  </si>
  <si>
    <t>Kumar lama and Ujeli Bhujel</t>
  </si>
  <si>
    <t>Sumainya Banu</t>
  </si>
  <si>
    <t>Anshu shrestha</t>
  </si>
  <si>
    <t>Ojina rajthala</t>
  </si>
  <si>
    <t>College dress</t>
  </si>
  <si>
    <t>College belt</t>
  </si>
  <si>
    <t>College admission form</t>
  </si>
  <si>
    <t>School bag</t>
  </si>
  <si>
    <t>College Dress</t>
  </si>
  <si>
    <t>Admission fees</t>
  </si>
  <si>
    <t>School shirt</t>
  </si>
  <si>
    <t>Book/ basic principle of accounting</t>
  </si>
  <si>
    <t>Shoes</t>
  </si>
  <si>
    <t>College fees/3 months</t>
  </si>
  <si>
    <t>Fees for 1 year</t>
  </si>
  <si>
    <t>College shoes</t>
  </si>
  <si>
    <t>4 text books</t>
  </si>
  <si>
    <t>6 text books</t>
  </si>
  <si>
    <t>Stationaries- biology, chemistry and physics practical sheets.</t>
  </si>
  <si>
    <t>Copy and pen</t>
  </si>
  <si>
    <t>Computer class fees for the month of baishak</t>
  </si>
  <si>
    <t>Computer class fees for the month of shrawan</t>
  </si>
  <si>
    <t>Batch shirt (school dress)</t>
  </si>
  <si>
    <t>Socks- 1 pair</t>
  </si>
  <si>
    <t>Shirt and pant/skirt for kumar lama and Ujeli bhujel</t>
  </si>
  <si>
    <t>Tuition fees</t>
  </si>
  <si>
    <t>Course books</t>
  </si>
  <si>
    <t>Computer fees and stationeries</t>
  </si>
  <si>
    <t>Exam fees</t>
  </si>
  <si>
    <t>1 bottle ink</t>
  </si>
  <si>
    <t>School Bag</t>
  </si>
  <si>
    <t>Socks- 2 pairs</t>
  </si>
  <si>
    <t>School Deposit amount</t>
  </si>
  <si>
    <t>Notebooks and pen and files</t>
  </si>
  <si>
    <t>Volunteers</t>
  </si>
  <si>
    <t>Kumari and Ujeli</t>
  </si>
  <si>
    <t>Staionery</t>
  </si>
  <si>
    <t>Stationery and books</t>
  </si>
  <si>
    <t>Form print out- for SLC students</t>
  </si>
  <si>
    <t>Form photocopy</t>
  </si>
  <si>
    <t>Interns</t>
  </si>
  <si>
    <t>Newa communication</t>
  </si>
  <si>
    <t>Computer use</t>
  </si>
  <si>
    <t>1 dozen copies</t>
  </si>
  <si>
    <t>Kumar Lama</t>
  </si>
  <si>
    <t>Ujeli and Ojina</t>
  </si>
  <si>
    <t>Transfer to Rajaram Luitel</t>
  </si>
  <si>
    <t>2005 Financial report for Patan</t>
  </si>
  <si>
    <t>Deposit received by Ravi Thapa</t>
  </si>
  <si>
    <t>School fees</t>
  </si>
  <si>
    <t>Bhriki, Bunu, Kripa</t>
  </si>
  <si>
    <t>volunteer: Usha Misra/Pokhrel, Parash</t>
  </si>
  <si>
    <t>volunteer: Nirmala Thapa</t>
  </si>
  <si>
    <t>Dinesh Basnet</t>
  </si>
  <si>
    <t>volunteer: Surya Prasad Ghimire</t>
  </si>
  <si>
    <t>Sharmila Tandukar, Laxmi Sunuwar, Pramila Humagain</t>
  </si>
  <si>
    <t>Application download and printing (7 pages)</t>
  </si>
  <si>
    <t>Photocopy of application forms (63 copies)</t>
  </si>
  <si>
    <t>Transportation (visiting Dinesh 3 times)</t>
  </si>
  <si>
    <t>Transportation (visiting Pragati school 3 times)</t>
  </si>
  <si>
    <t>Transportation cost to meet with Basu (4 times)</t>
  </si>
  <si>
    <t>Transportation costs to collect reports from volunteer Nirmala Thapa</t>
  </si>
  <si>
    <t>Transportation costs to collect reports from volunteer Surya Ghimire</t>
  </si>
  <si>
    <t>Internet/Email</t>
  </si>
  <si>
    <t>Telephone calls with Nirmala Thapa</t>
  </si>
  <si>
    <t>April/May 2005</t>
  </si>
  <si>
    <t>June/July 2005</t>
  </si>
  <si>
    <t>August/September 2005</t>
  </si>
  <si>
    <t>October/November 2005</t>
  </si>
  <si>
    <t>Telephone calls with Surya Ghimire</t>
  </si>
  <si>
    <t>Telephone calls to Basu Gnawali to organize meeting</t>
  </si>
  <si>
    <t>Telephone calls to Surya Ghimire to organize meeting</t>
  </si>
  <si>
    <t>Telephone calls to Eliza Kansakar to organize meeting</t>
  </si>
  <si>
    <t>Telephone calls to Eliza</t>
  </si>
  <si>
    <t>Transportation to the meeting</t>
  </si>
  <si>
    <t>Snacks for the meeting</t>
  </si>
  <si>
    <t>Transfer to CE</t>
  </si>
  <si>
    <t>Deposit received by Maheshwor</t>
  </si>
  <si>
    <t>2005 Financial report for Mustang</t>
  </si>
  <si>
    <t>2005 Financial report for Kathmandu</t>
  </si>
  <si>
    <t>Total tuition for Surakshya Dhakal (agreement signed with school for discounted tuition)</t>
  </si>
  <si>
    <t>Surakshya Dhakal</t>
  </si>
  <si>
    <t>Total tuition for Sumaya Banu (agreement signed with school for discounted tuition)</t>
  </si>
  <si>
    <t>Sumaiya Banu</t>
  </si>
  <si>
    <t>Total tuition for Ansu Shrestha (agreement signed with school for discounted tuition)</t>
  </si>
  <si>
    <t>Ansu Shrestha</t>
  </si>
  <si>
    <t>Due to failures in communication NCEF does not have line item expenses for a short period in 2005. The amount spent is reasonable as expected in the budget for 12 students sponsored.</t>
  </si>
  <si>
    <t>Shree Nilgiri Primary School, Chimang, Mustang</t>
  </si>
  <si>
    <t>Suraj BK</t>
  </si>
  <si>
    <t>Education tour and extra curricular activities</t>
  </si>
  <si>
    <t>Books and Supplies</t>
  </si>
  <si>
    <t>Two sets of dress, shoes, bag</t>
  </si>
  <si>
    <t>Janakalyan Secondary High School, Syang, Mustang</t>
  </si>
  <si>
    <t>Sapana Thakali</t>
  </si>
  <si>
    <t>Amount</t>
  </si>
  <si>
    <t>Total Donations:</t>
  </si>
  <si>
    <t>Amount unaccounted for after Mr. Ravi Thapa resigned from being Area Coordinator</t>
  </si>
  <si>
    <t>Transfer back to NCEF</t>
  </si>
  <si>
    <t>Basu Gnawali</t>
  </si>
  <si>
    <t>School fees (these expenses occurred during a transition between area coordinators and so we do not have full documentation)</t>
  </si>
  <si>
    <t>Phone call to Nepalgunj</t>
  </si>
  <si>
    <t>PO Box renewal</t>
  </si>
  <si>
    <t>Paper supplies for acknowledgement letter</t>
  </si>
  <si>
    <t>Cab fare for bottle recycling program</t>
  </si>
  <si>
    <t>Phone call to Nepal</t>
  </si>
  <si>
    <t>Bank Transfer to Nepal</t>
  </si>
  <si>
    <t>Paypal fees</t>
  </si>
  <si>
    <t>Phone call to Kathmandu</t>
  </si>
  <si>
    <t>Stationeries for acknowledgement letter</t>
  </si>
  <si>
    <t>Domain name renwal</t>
  </si>
  <si>
    <t>Webhosting account renewal</t>
  </si>
  <si>
    <t>Transfer to Nepal</t>
  </si>
  <si>
    <t>Total expenses in the US</t>
  </si>
  <si>
    <t>Expenses in Nepalgunj</t>
  </si>
  <si>
    <t>Expenses in Kavre</t>
  </si>
  <si>
    <t>Expenses in Kathmandu</t>
  </si>
  <si>
    <t xml:space="preserve">Expenses in Patan </t>
  </si>
  <si>
    <t>Expenses in Mustang</t>
  </si>
  <si>
    <t>Total expenses in Nepal (in NRS)</t>
  </si>
  <si>
    <t xml:space="preserve">Total donations </t>
  </si>
  <si>
    <t>Balance Forward to 2006</t>
  </si>
  <si>
    <t>Legal/General expenses in Nepal</t>
  </si>
  <si>
    <t>Total</t>
  </si>
  <si>
    <t>NCEF Financial Statement for 2005</t>
  </si>
  <si>
    <t>This page shows the summary of financial statement.</t>
  </si>
  <si>
    <t>The following page shows legal and administrative fees in the Nepal.</t>
  </si>
  <si>
    <t>The next two pages show donations and expenses in the US.</t>
  </si>
  <si>
    <t>The following pages shows the expenses in each of NCEF's operating areas of Nepal (Nepalgunj, Kavre, Kathmandu, Patan, Mustang)</t>
  </si>
  <si>
    <t>Thanks to all the kind donors and hard working volunteers for making our work possible.</t>
  </si>
  <si>
    <t>NCEF US Expenses</t>
  </si>
  <si>
    <t>NCEF US Donations</t>
  </si>
  <si>
    <t>General-Legal Expenses in Nepal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</si>
</sst>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"/>
    <numFmt numFmtId="166" formatCode="m/d/yyyy;@"/>
    <numFmt numFmtId="167" formatCode="&quot;$&quot;0.###############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7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3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</cols>
  <sheetData>
    <row r="1" ht="20.25">
      <c r="A1" s="45" t="s">
        <v>386</v>
      </c>
    </row>
    <row r="2" ht="20.25">
      <c r="A2" s="45"/>
    </row>
    <row r="3" spans="1:2" ht="12.75">
      <c r="A3" t="s">
        <v>88</v>
      </c>
      <c r="B3">
        <v>21279.03</v>
      </c>
    </row>
    <row r="4" spans="1:2" ht="12.75">
      <c r="A4" t="s">
        <v>374</v>
      </c>
      <c r="B4" s="42">
        <v>12000</v>
      </c>
    </row>
    <row r="5" spans="1:2" ht="12.75">
      <c r="A5" t="s">
        <v>375</v>
      </c>
      <c r="B5" s="43">
        <v>373.3</v>
      </c>
    </row>
    <row r="6" spans="1:2" ht="12.75">
      <c r="A6" t="s">
        <v>376</v>
      </c>
      <c r="B6">
        <v>71956.74</v>
      </c>
    </row>
    <row r="7" spans="1:2" ht="12.75">
      <c r="A7" t="s">
        <v>377</v>
      </c>
      <c r="B7">
        <v>16954</v>
      </c>
    </row>
    <row r="8" spans="1:2" ht="12.75">
      <c r="A8" t="s">
        <v>378</v>
      </c>
      <c r="B8">
        <v>70003.2</v>
      </c>
    </row>
    <row r="9" spans="1:2" ht="12.75">
      <c r="A9" t="s">
        <v>379</v>
      </c>
      <c r="B9">
        <v>27336</v>
      </c>
    </row>
    <row r="10" spans="1:2" ht="12.75">
      <c r="A10" t="s">
        <v>380</v>
      </c>
      <c r="B10">
        <v>14050</v>
      </c>
    </row>
    <row r="11" spans="1:2" ht="12.75">
      <c r="A11" t="s">
        <v>384</v>
      </c>
      <c r="B11">
        <v>26982.45</v>
      </c>
    </row>
    <row r="12" spans="1:2" ht="12.75">
      <c r="A12" t="s">
        <v>381</v>
      </c>
      <c r="B12">
        <f>SUM(B6:B11)</f>
        <v>227282.39</v>
      </c>
    </row>
    <row r="13" spans="1:2" ht="12.75">
      <c r="A13" t="s">
        <v>382</v>
      </c>
      <c r="B13">
        <v>11132.62</v>
      </c>
    </row>
    <row r="14" spans="1:2" ht="12.75">
      <c r="A14" t="s">
        <v>383</v>
      </c>
      <c r="B14" s="44">
        <f>B3-(B4+B5)+B13</f>
        <v>20038.35</v>
      </c>
    </row>
    <row r="19" ht="12.75">
      <c r="A19" t="s">
        <v>387</v>
      </c>
    </row>
    <row r="20" ht="12.75">
      <c r="A20" t="s">
        <v>389</v>
      </c>
    </row>
    <row r="21" ht="12.75">
      <c r="A21" t="s">
        <v>388</v>
      </c>
    </row>
    <row r="22" ht="12.75">
      <c r="A22" t="s">
        <v>390</v>
      </c>
    </row>
    <row r="25" ht="12.75">
      <c r="A25" t="s">
        <v>391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10.7109375" style="0" bestFit="1" customWidth="1"/>
  </cols>
  <sheetData>
    <row r="1" ht="21" thickBot="1">
      <c r="A1" s="45" t="s">
        <v>393</v>
      </c>
    </row>
    <row r="2" spans="1:2" s="38" customFormat="1" ht="13.5" thickBot="1">
      <c r="A2" s="37" t="s">
        <v>2</v>
      </c>
      <c r="B2" s="38" t="s">
        <v>357</v>
      </c>
    </row>
    <row r="3" spans="1:2" ht="12.75">
      <c r="A3" s="4">
        <v>38356</v>
      </c>
      <c r="B3" s="36">
        <v>200</v>
      </c>
    </row>
    <row r="4" spans="1:2" ht="12.75">
      <c r="A4" s="4">
        <v>38356</v>
      </c>
      <c r="B4" s="36">
        <v>20</v>
      </c>
    </row>
    <row r="5" spans="1:2" ht="12.75">
      <c r="A5" s="4">
        <v>38356</v>
      </c>
      <c r="B5" s="36">
        <v>50</v>
      </c>
    </row>
    <row r="6" spans="1:2" ht="12.75">
      <c r="A6" s="4">
        <v>38356</v>
      </c>
      <c r="B6" s="36">
        <v>50</v>
      </c>
    </row>
    <row r="7" spans="1:2" ht="12.75">
      <c r="A7" s="4">
        <v>38357</v>
      </c>
      <c r="B7" s="36">
        <v>50</v>
      </c>
    </row>
    <row r="8" spans="1:2" ht="12.75">
      <c r="A8" s="4">
        <v>38363</v>
      </c>
      <c r="B8" s="36">
        <v>20</v>
      </c>
    </row>
    <row r="9" spans="1:2" ht="12.75">
      <c r="A9" s="4">
        <v>38368</v>
      </c>
      <c r="B9" s="36">
        <v>10</v>
      </c>
    </row>
    <row r="10" spans="1:2" ht="12.75">
      <c r="A10" s="4">
        <v>38375</v>
      </c>
      <c r="B10" s="36">
        <v>51</v>
      </c>
    </row>
    <row r="11" spans="1:2" ht="12.75">
      <c r="A11" s="4">
        <v>38378</v>
      </c>
      <c r="B11" s="36">
        <v>50</v>
      </c>
    </row>
    <row r="12" spans="1:2" ht="12.75">
      <c r="A12" s="4">
        <v>38383</v>
      </c>
      <c r="B12" s="36">
        <v>100</v>
      </c>
    </row>
    <row r="13" spans="1:2" ht="12.75">
      <c r="A13" s="4">
        <v>38383</v>
      </c>
      <c r="B13" s="36">
        <v>4</v>
      </c>
    </row>
    <row r="14" spans="1:2" ht="12.75">
      <c r="A14" s="4">
        <v>38384</v>
      </c>
      <c r="B14" s="36">
        <v>14.55</v>
      </c>
    </row>
    <row r="15" spans="1:2" ht="12.75">
      <c r="A15" s="4">
        <v>38405</v>
      </c>
      <c r="B15" s="36">
        <v>350</v>
      </c>
    </row>
    <row r="16" spans="1:2" ht="12.75">
      <c r="A16" s="4">
        <v>38414</v>
      </c>
      <c r="B16" s="36">
        <v>16.23</v>
      </c>
    </row>
    <row r="17" spans="1:2" ht="12.75">
      <c r="A17" s="4">
        <v>38416</v>
      </c>
      <c r="B17" s="36">
        <v>10</v>
      </c>
    </row>
    <row r="18" spans="1:2" ht="12.75">
      <c r="A18" s="4">
        <v>38427</v>
      </c>
      <c r="B18" s="36">
        <v>10</v>
      </c>
    </row>
    <row r="19" spans="1:2" ht="12.75">
      <c r="A19" s="4">
        <v>38430</v>
      </c>
      <c r="B19" s="36">
        <v>15</v>
      </c>
    </row>
    <row r="20" spans="1:2" ht="12.75">
      <c r="A20" s="4">
        <v>38430</v>
      </c>
      <c r="B20" s="36">
        <v>5</v>
      </c>
    </row>
    <row r="21" spans="1:2" ht="12.75">
      <c r="A21" s="4">
        <v>38431</v>
      </c>
      <c r="B21" s="36">
        <v>5</v>
      </c>
    </row>
    <row r="22" spans="1:2" ht="12.75">
      <c r="A22" s="4">
        <v>38434</v>
      </c>
      <c r="B22" s="36">
        <v>50</v>
      </c>
    </row>
    <row r="23" spans="1:2" ht="12.75">
      <c r="A23" s="4">
        <v>38435</v>
      </c>
      <c r="B23" s="36">
        <v>10</v>
      </c>
    </row>
    <row r="24" spans="1:2" ht="12.75">
      <c r="A24" s="4">
        <v>38442</v>
      </c>
      <c r="B24" s="36">
        <v>40</v>
      </c>
    </row>
    <row r="25" spans="1:2" ht="12.75">
      <c r="A25" s="4">
        <v>38443</v>
      </c>
      <c r="B25" s="36">
        <v>58</v>
      </c>
    </row>
    <row r="26" spans="1:2" ht="12.75">
      <c r="A26" s="4">
        <v>38454</v>
      </c>
      <c r="B26" s="36">
        <v>20</v>
      </c>
    </row>
    <row r="27" spans="1:2" ht="12.75">
      <c r="A27" s="4">
        <v>38454</v>
      </c>
      <c r="B27" s="36">
        <v>15</v>
      </c>
    </row>
    <row r="28" spans="1:2" ht="12.75">
      <c r="A28" s="4">
        <v>38454</v>
      </c>
      <c r="B28" s="36">
        <v>20</v>
      </c>
    </row>
    <row r="29" spans="1:2" ht="12.75">
      <c r="A29" s="4">
        <v>38454</v>
      </c>
      <c r="B29" s="36">
        <v>20</v>
      </c>
    </row>
    <row r="30" spans="1:2" ht="12.75">
      <c r="A30" s="4">
        <v>38454</v>
      </c>
      <c r="B30" s="36">
        <v>8</v>
      </c>
    </row>
    <row r="31" spans="1:2" ht="12.75">
      <c r="A31" s="4">
        <v>38454</v>
      </c>
      <c r="B31" s="36">
        <v>100</v>
      </c>
    </row>
    <row r="32" spans="1:2" ht="12.75">
      <c r="A32" s="4">
        <v>38462</v>
      </c>
      <c r="B32" s="36">
        <v>10</v>
      </c>
    </row>
    <row r="33" spans="1:2" ht="12.75">
      <c r="A33" s="4">
        <v>38467</v>
      </c>
      <c r="B33" s="36">
        <v>25</v>
      </c>
    </row>
    <row r="34" spans="1:2" ht="12.75">
      <c r="A34" s="4">
        <v>38469</v>
      </c>
      <c r="B34" s="36">
        <v>10</v>
      </c>
    </row>
    <row r="35" spans="1:2" ht="12.75">
      <c r="A35" s="4">
        <v>38469</v>
      </c>
      <c r="B35" s="36">
        <v>50</v>
      </c>
    </row>
    <row r="36" spans="1:2" ht="12.75">
      <c r="A36" s="4">
        <v>38470</v>
      </c>
      <c r="B36" s="36">
        <v>20</v>
      </c>
    </row>
    <row r="37" spans="1:2" ht="12.75">
      <c r="A37" s="4">
        <v>38470</v>
      </c>
      <c r="B37" s="36">
        <v>30</v>
      </c>
    </row>
    <row r="38" spans="1:2" ht="12.75">
      <c r="A38" s="4">
        <v>38474</v>
      </c>
      <c r="B38" s="36">
        <v>500</v>
      </c>
    </row>
    <row r="39" spans="1:2" ht="12.75">
      <c r="A39" s="4">
        <v>38476</v>
      </c>
      <c r="B39" s="36">
        <v>5</v>
      </c>
    </row>
    <row r="40" spans="1:2" ht="12.75">
      <c r="A40" s="4">
        <v>38477</v>
      </c>
      <c r="B40" s="36">
        <v>25</v>
      </c>
    </row>
    <row r="41" spans="1:2" ht="12.75">
      <c r="A41" s="4">
        <v>38478</v>
      </c>
      <c r="B41" s="36">
        <v>5</v>
      </c>
    </row>
    <row r="42" spans="1:2" ht="12.75">
      <c r="A42" s="4">
        <v>38480</v>
      </c>
      <c r="B42" s="36">
        <v>100</v>
      </c>
    </row>
    <row r="43" spans="1:2" ht="12.75">
      <c r="A43" s="4">
        <v>38480</v>
      </c>
      <c r="B43" s="36">
        <v>25</v>
      </c>
    </row>
    <row r="44" spans="1:2" ht="12.75">
      <c r="A44" s="4">
        <v>38487</v>
      </c>
      <c r="B44" s="36">
        <v>5</v>
      </c>
    </row>
    <row r="45" spans="1:2" ht="12.75">
      <c r="A45" s="4">
        <v>38487</v>
      </c>
      <c r="B45" s="36">
        <v>10</v>
      </c>
    </row>
    <row r="46" spans="1:2" ht="12.75">
      <c r="A46" s="4">
        <v>38487</v>
      </c>
      <c r="B46" s="36">
        <v>212.06</v>
      </c>
    </row>
    <row r="47" spans="1:2" ht="12.75">
      <c r="A47" s="4">
        <v>38489</v>
      </c>
      <c r="B47" s="36">
        <v>100</v>
      </c>
    </row>
    <row r="48" spans="1:2" ht="12.75">
      <c r="A48" s="4">
        <v>38490</v>
      </c>
      <c r="B48" s="36">
        <v>100</v>
      </c>
    </row>
    <row r="49" spans="1:2" ht="12.75">
      <c r="A49" s="4">
        <v>38504</v>
      </c>
      <c r="B49" s="36">
        <v>14.8</v>
      </c>
    </row>
    <row r="50" spans="1:2" ht="12.75">
      <c r="A50" s="4">
        <v>38504</v>
      </c>
      <c r="B50" s="36">
        <v>50</v>
      </c>
    </row>
    <row r="51" spans="1:2" ht="12.75">
      <c r="A51" s="4">
        <v>38505</v>
      </c>
      <c r="B51" s="36">
        <v>100</v>
      </c>
    </row>
    <row r="52" spans="1:2" ht="12.75">
      <c r="A52" s="4">
        <v>38519</v>
      </c>
      <c r="B52" s="36">
        <v>10</v>
      </c>
    </row>
    <row r="53" spans="1:2" ht="12.75">
      <c r="A53" s="4">
        <v>38529</v>
      </c>
      <c r="B53" s="36">
        <v>200</v>
      </c>
    </row>
    <row r="54" spans="1:2" ht="12.75">
      <c r="A54" s="4">
        <v>38534</v>
      </c>
      <c r="B54" s="36">
        <v>20</v>
      </c>
    </row>
    <row r="55" spans="1:2" ht="12.75">
      <c r="A55" s="4">
        <v>38555</v>
      </c>
      <c r="B55" s="36">
        <v>25</v>
      </c>
    </row>
    <row r="56" spans="1:2" ht="12.75">
      <c r="A56" s="4">
        <v>38581</v>
      </c>
      <c r="B56" s="36">
        <v>1000</v>
      </c>
    </row>
    <row r="57" spans="1:2" ht="12.75">
      <c r="A57" s="4">
        <v>38584</v>
      </c>
      <c r="B57" s="36">
        <v>5</v>
      </c>
    </row>
    <row r="58" spans="1:2" ht="12.75">
      <c r="A58" s="4">
        <v>38586</v>
      </c>
      <c r="B58" s="36">
        <v>10</v>
      </c>
    </row>
    <row r="59" spans="1:2" ht="12.75">
      <c r="A59" s="4">
        <v>38594</v>
      </c>
      <c r="B59" s="36">
        <v>100</v>
      </c>
    </row>
    <row r="60" spans="1:2" ht="12.75">
      <c r="A60" s="4">
        <v>38596</v>
      </c>
      <c r="B60" s="36">
        <v>100</v>
      </c>
    </row>
    <row r="61" spans="1:2" ht="12.75">
      <c r="A61" s="4">
        <v>38596</v>
      </c>
      <c r="B61" s="36">
        <v>15</v>
      </c>
    </row>
    <row r="62" spans="1:2" ht="12.75">
      <c r="A62" s="4">
        <v>38606</v>
      </c>
      <c r="B62" s="36">
        <v>50</v>
      </c>
    </row>
    <row r="63" spans="1:2" ht="12.75">
      <c r="A63" s="4">
        <v>38607</v>
      </c>
      <c r="B63" s="36">
        <v>2.98</v>
      </c>
    </row>
    <row r="64" spans="1:2" ht="12.75">
      <c r="A64" s="4">
        <v>38607</v>
      </c>
      <c r="B64" s="36">
        <v>25</v>
      </c>
    </row>
    <row r="65" spans="1:2" ht="12.75">
      <c r="A65" s="4">
        <v>38609</v>
      </c>
      <c r="B65" s="36">
        <v>400</v>
      </c>
    </row>
    <row r="66" spans="1:2" ht="12.75">
      <c r="A66" s="4">
        <v>38609</v>
      </c>
      <c r="B66" s="36">
        <v>50</v>
      </c>
    </row>
    <row r="67" spans="1:2" ht="12.75">
      <c r="A67" s="4">
        <v>38611</v>
      </c>
      <c r="B67" s="36">
        <v>100</v>
      </c>
    </row>
    <row r="68" spans="1:2" ht="12.75">
      <c r="A68" s="4">
        <v>38611</v>
      </c>
      <c r="B68" s="36">
        <v>1000</v>
      </c>
    </row>
    <row r="69" spans="1:2" ht="12.75">
      <c r="A69" s="4">
        <v>38611</v>
      </c>
      <c r="B69" s="36">
        <v>300</v>
      </c>
    </row>
    <row r="70" spans="1:2" ht="12.75">
      <c r="A70" s="4">
        <v>38611</v>
      </c>
      <c r="B70" s="36">
        <v>50</v>
      </c>
    </row>
    <row r="71" spans="1:2" ht="12.75">
      <c r="A71" s="4">
        <v>38613</v>
      </c>
      <c r="B71" s="36">
        <v>100</v>
      </c>
    </row>
    <row r="72" spans="1:2" ht="12.75">
      <c r="A72" s="4">
        <v>38613</v>
      </c>
      <c r="B72" s="36">
        <v>100</v>
      </c>
    </row>
    <row r="73" spans="1:2" ht="12.75">
      <c r="A73" s="4">
        <v>38613</v>
      </c>
      <c r="B73" s="36">
        <v>100</v>
      </c>
    </row>
    <row r="74" spans="1:2" ht="12.75">
      <c r="A74" s="4">
        <v>38613</v>
      </c>
      <c r="B74" s="36">
        <v>50</v>
      </c>
    </row>
    <row r="75" spans="1:2" ht="12.75">
      <c r="A75" s="4">
        <v>38613</v>
      </c>
      <c r="B75" s="36">
        <v>25</v>
      </c>
    </row>
    <row r="76" spans="1:2" ht="12.75">
      <c r="A76" s="4">
        <v>38613</v>
      </c>
      <c r="B76" s="36">
        <v>25</v>
      </c>
    </row>
    <row r="77" spans="1:2" ht="12.75">
      <c r="A77" s="4">
        <v>38614</v>
      </c>
      <c r="B77" s="36">
        <v>50</v>
      </c>
    </row>
    <row r="78" spans="1:2" ht="12.75">
      <c r="A78" s="4">
        <v>38615</v>
      </c>
      <c r="B78" s="36">
        <v>25</v>
      </c>
    </row>
    <row r="79" spans="1:2" ht="12.75">
      <c r="A79" s="4">
        <v>38618</v>
      </c>
      <c r="B79" s="36">
        <v>25</v>
      </c>
    </row>
    <row r="80" spans="1:2" ht="12.75">
      <c r="A80" s="4">
        <v>38619</v>
      </c>
      <c r="B80" s="36">
        <v>150</v>
      </c>
    </row>
    <row r="81" spans="1:2" ht="12.75">
      <c r="A81" s="4">
        <v>38619</v>
      </c>
      <c r="B81" s="36">
        <v>25</v>
      </c>
    </row>
    <row r="82" spans="1:2" ht="12.75">
      <c r="A82" s="4">
        <v>38620</v>
      </c>
      <c r="B82" s="36">
        <v>100</v>
      </c>
    </row>
    <row r="83" spans="1:2" ht="12.75">
      <c r="A83" s="4">
        <v>38621</v>
      </c>
      <c r="B83" s="36">
        <v>60</v>
      </c>
    </row>
    <row r="84" spans="1:2" ht="12.75">
      <c r="A84" s="4">
        <v>38624</v>
      </c>
      <c r="B84" s="36">
        <v>50</v>
      </c>
    </row>
    <row r="85" spans="1:2" ht="12.75">
      <c r="A85" s="4">
        <v>38627</v>
      </c>
      <c r="B85" s="36">
        <v>50</v>
      </c>
    </row>
    <row r="86" spans="1:2" ht="12.75">
      <c r="A86" s="4">
        <v>38628</v>
      </c>
      <c r="B86" s="36">
        <v>100</v>
      </c>
    </row>
    <row r="87" spans="1:2" ht="12.75">
      <c r="A87" s="4">
        <v>38629</v>
      </c>
      <c r="B87" s="36">
        <v>20</v>
      </c>
    </row>
    <row r="88" spans="1:2" ht="12.75">
      <c r="A88" s="4">
        <v>38629</v>
      </c>
      <c r="B88" s="36">
        <v>10</v>
      </c>
    </row>
    <row r="89" spans="1:2" ht="12.75">
      <c r="A89" s="4">
        <v>38629</v>
      </c>
      <c r="B89" s="36">
        <v>50</v>
      </c>
    </row>
    <row r="90" spans="1:2" ht="12.75">
      <c r="A90" s="4">
        <v>38631</v>
      </c>
      <c r="B90" s="36">
        <v>250</v>
      </c>
    </row>
    <row r="91" spans="1:2" ht="12.75">
      <c r="A91" s="4">
        <v>38631</v>
      </c>
      <c r="B91" s="36">
        <v>250</v>
      </c>
    </row>
    <row r="92" spans="1:2" ht="12.75">
      <c r="A92" s="4">
        <v>38632</v>
      </c>
      <c r="B92" s="36">
        <v>100</v>
      </c>
    </row>
    <row r="93" spans="1:2" ht="12.75">
      <c r="A93" s="4">
        <v>38636</v>
      </c>
      <c r="B93" s="36">
        <v>100</v>
      </c>
    </row>
    <row r="94" spans="1:2" ht="12.75">
      <c r="A94" s="4">
        <v>38637</v>
      </c>
      <c r="B94" s="36">
        <v>10</v>
      </c>
    </row>
    <row r="95" spans="1:2" ht="12.75">
      <c r="A95" s="4">
        <v>38640</v>
      </c>
      <c r="B95" s="36">
        <v>50</v>
      </c>
    </row>
    <row r="96" spans="1:2" ht="12.75">
      <c r="A96" s="4">
        <v>38641</v>
      </c>
      <c r="B96" s="36">
        <v>100</v>
      </c>
    </row>
    <row r="97" spans="1:2" ht="12.75">
      <c r="A97" s="4">
        <v>38642</v>
      </c>
      <c r="B97" s="36">
        <v>50</v>
      </c>
    </row>
    <row r="98" spans="1:2" ht="12.75">
      <c r="A98" s="4">
        <v>38645</v>
      </c>
      <c r="B98" s="36">
        <v>50</v>
      </c>
    </row>
    <row r="99" spans="1:2" ht="12.75">
      <c r="A99" s="4">
        <v>38646</v>
      </c>
      <c r="B99" s="36">
        <v>100</v>
      </c>
    </row>
    <row r="100" spans="1:2" ht="12.75">
      <c r="A100" s="4">
        <v>38664</v>
      </c>
      <c r="B100" s="36">
        <v>500</v>
      </c>
    </row>
    <row r="101" spans="1:2" ht="12.75">
      <c r="A101" s="4">
        <v>38672</v>
      </c>
      <c r="B101" s="36">
        <v>100</v>
      </c>
    </row>
    <row r="102" spans="1:2" ht="12.75">
      <c r="A102" s="4">
        <v>38673</v>
      </c>
      <c r="B102" s="36">
        <v>25</v>
      </c>
    </row>
    <row r="103" spans="1:2" ht="12.75">
      <c r="A103" s="4">
        <v>38677</v>
      </c>
      <c r="B103" s="36">
        <v>40</v>
      </c>
    </row>
    <row r="104" spans="1:2" ht="12.75">
      <c r="A104" s="4">
        <v>38679</v>
      </c>
      <c r="B104" s="36">
        <v>10</v>
      </c>
    </row>
    <row r="105" spans="1:2" ht="12.75">
      <c r="A105" s="4">
        <v>38691</v>
      </c>
      <c r="B105" s="36">
        <v>20</v>
      </c>
    </row>
    <row r="106" spans="1:2" ht="12.75">
      <c r="A106" s="4">
        <v>38693</v>
      </c>
      <c r="B106" s="36">
        <v>100</v>
      </c>
    </row>
    <row r="107" spans="1:2" ht="12.75">
      <c r="A107" s="4">
        <v>38698</v>
      </c>
      <c r="B107" s="36">
        <v>50</v>
      </c>
    </row>
    <row r="108" spans="1:2" ht="12.75">
      <c r="A108" s="4">
        <v>38705</v>
      </c>
      <c r="B108" s="36">
        <v>50</v>
      </c>
    </row>
    <row r="109" spans="1:2" ht="12.75">
      <c r="A109" s="4">
        <v>38709</v>
      </c>
      <c r="B109" s="36">
        <v>100</v>
      </c>
    </row>
    <row r="110" spans="1:2" ht="12.75">
      <c r="A110" s="4">
        <v>38711</v>
      </c>
      <c r="B110" s="36">
        <v>50</v>
      </c>
    </row>
    <row r="111" spans="1:2" ht="12.75">
      <c r="A111" s="4">
        <v>38712</v>
      </c>
      <c r="B111" s="36">
        <v>20</v>
      </c>
    </row>
    <row r="112" spans="1:2" ht="12.75">
      <c r="A112" s="4">
        <v>38713</v>
      </c>
      <c r="B112" s="36">
        <v>500</v>
      </c>
    </row>
    <row r="113" spans="1:2" ht="12.75">
      <c r="A113" s="4">
        <v>38713</v>
      </c>
      <c r="B113" s="36">
        <v>100</v>
      </c>
    </row>
    <row r="114" spans="1:2" ht="12.75">
      <c r="A114" s="4">
        <v>38713</v>
      </c>
      <c r="B114" s="36">
        <v>300</v>
      </c>
    </row>
    <row r="115" spans="1:2" ht="12.75">
      <c r="A115" s="4">
        <v>38714</v>
      </c>
      <c r="B115" s="36">
        <v>100</v>
      </c>
    </row>
    <row r="116" spans="1:2" ht="12.75">
      <c r="A116" s="4">
        <v>38715</v>
      </c>
      <c r="B116" s="36">
        <v>150</v>
      </c>
    </row>
    <row r="117" spans="1:2" ht="12.75">
      <c r="A117" s="4">
        <v>38715</v>
      </c>
      <c r="B117" s="36">
        <v>100</v>
      </c>
    </row>
    <row r="118" spans="1:2" ht="12.75">
      <c r="A118" s="4">
        <v>38716</v>
      </c>
      <c r="B118" s="36">
        <v>100</v>
      </c>
    </row>
    <row r="119" spans="1:2" ht="12.75">
      <c r="A119" s="4">
        <v>38716</v>
      </c>
      <c r="B119" s="36">
        <v>36</v>
      </c>
    </row>
    <row r="120" spans="1:2" ht="12.75">
      <c r="A120" s="4">
        <v>38716</v>
      </c>
      <c r="B120" s="36">
        <v>50</v>
      </c>
    </row>
    <row r="121" spans="1:2" ht="12.75">
      <c r="A121" s="4">
        <v>38716</v>
      </c>
      <c r="B121" s="36">
        <v>50</v>
      </c>
    </row>
    <row r="122" spans="1:2" ht="12.75">
      <c r="A122" s="4">
        <v>38716</v>
      </c>
      <c r="B122" s="36">
        <v>100</v>
      </c>
    </row>
    <row r="123" spans="1:2" ht="12.75">
      <c r="A123" s="4">
        <v>38716</v>
      </c>
      <c r="B123" s="36">
        <v>50</v>
      </c>
    </row>
    <row r="124" spans="1:2" ht="12.75">
      <c r="A124" s="4">
        <v>38717</v>
      </c>
      <c r="B124" s="36">
        <v>25</v>
      </c>
    </row>
    <row r="126" spans="1:2" ht="12.75">
      <c r="A126" t="s">
        <v>358</v>
      </c>
      <c r="B126" s="36">
        <f>SUM(B3:B125)</f>
        <v>11132.619999999999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53.8515625" style="0" bestFit="1" customWidth="1"/>
    <col min="3" max="3" width="9.57421875" style="44" bestFit="1" customWidth="1"/>
  </cols>
  <sheetData>
    <row r="1" ht="20.25">
      <c r="A1" s="45" t="s">
        <v>392</v>
      </c>
    </row>
    <row r="2" spans="1:3" s="48" customFormat="1" ht="12.75">
      <c r="A2" s="46" t="s">
        <v>2</v>
      </c>
      <c r="B2" s="46" t="s">
        <v>0</v>
      </c>
      <c r="C2" s="47" t="s">
        <v>357</v>
      </c>
    </row>
    <row r="3" spans="1:3" ht="12.75">
      <c r="A3" s="41">
        <v>38383</v>
      </c>
      <c r="B3" s="40" t="s">
        <v>370</v>
      </c>
      <c r="C3" s="43">
        <v>4</v>
      </c>
    </row>
    <row r="4" spans="1:3" ht="12.75">
      <c r="A4" s="41">
        <v>38384</v>
      </c>
      <c r="B4" s="40" t="s">
        <v>371</v>
      </c>
      <c r="C4" s="43">
        <v>14.55</v>
      </c>
    </row>
    <row r="5" spans="1:3" ht="12.75">
      <c r="A5" s="41">
        <v>38414</v>
      </c>
      <c r="B5" s="40" t="s">
        <v>372</v>
      </c>
      <c r="C5" s="43">
        <v>15.77</v>
      </c>
    </row>
    <row r="6" spans="1:3" ht="12.75">
      <c r="A6" s="41">
        <v>38431</v>
      </c>
      <c r="B6" s="40" t="s">
        <v>363</v>
      </c>
      <c r="C6" s="43">
        <v>20</v>
      </c>
    </row>
    <row r="7" spans="1:3" ht="12.75">
      <c r="A7" s="41">
        <v>38431</v>
      </c>
      <c r="B7" s="40" t="s">
        <v>367</v>
      </c>
      <c r="C7" s="43">
        <v>5</v>
      </c>
    </row>
    <row r="8" spans="1:3" ht="12.75">
      <c r="A8" s="41">
        <v>38442</v>
      </c>
      <c r="B8" s="40" t="s">
        <v>373</v>
      </c>
      <c r="C8" s="43">
        <v>40</v>
      </c>
    </row>
    <row r="9" spans="1:3" ht="12.75">
      <c r="A9" s="41">
        <v>38475</v>
      </c>
      <c r="B9" s="40" t="s">
        <v>367</v>
      </c>
      <c r="C9" s="43">
        <v>5</v>
      </c>
    </row>
    <row r="10" spans="1:3" ht="12.75">
      <c r="A10" s="41">
        <v>38486</v>
      </c>
      <c r="B10" s="40" t="s">
        <v>363</v>
      </c>
      <c r="C10" s="43">
        <v>5</v>
      </c>
    </row>
    <row r="11" spans="1:3" ht="12.75">
      <c r="A11" s="40"/>
      <c r="B11" s="40" t="s">
        <v>364</v>
      </c>
      <c r="C11" s="43">
        <v>58</v>
      </c>
    </row>
    <row r="12" spans="1:3" ht="12.75">
      <c r="A12" s="41">
        <v>38613</v>
      </c>
      <c r="B12" s="40" t="s">
        <v>365</v>
      </c>
      <c r="C12" s="43">
        <v>17.98</v>
      </c>
    </row>
    <row r="13" spans="1:3" ht="12.75">
      <c r="A13" s="41">
        <v>38664</v>
      </c>
      <c r="B13" s="40" t="s">
        <v>366</v>
      </c>
      <c r="C13" s="43">
        <v>16</v>
      </c>
    </row>
    <row r="14" spans="1:3" ht="12.75">
      <c r="A14" s="41">
        <v>38680</v>
      </c>
      <c r="B14" s="40" t="s">
        <v>367</v>
      </c>
      <c r="C14" s="43">
        <v>5</v>
      </c>
    </row>
    <row r="15" spans="1:3" ht="12.75">
      <c r="A15" s="41">
        <v>38686</v>
      </c>
      <c r="B15" s="40" t="s">
        <v>367</v>
      </c>
      <c r="C15" s="43">
        <v>5</v>
      </c>
    </row>
    <row r="16" spans="1:3" ht="12.75">
      <c r="A16" s="40"/>
      <c r="B16" s="40" t="s">
        <v>368</v>
      </c>
      <c r="C16" s="43">
        <v>45</v>
      </c>
    </row>
    <row r="17" spans="1:3" ht="12.75">
      <c r="A17" s="40"/>
      <c r="B17" s="40" t="s">
        <v>369</v>
      </c>
      <c r="C17" s="43">
        <v>117</v>
      </c>
    </row>
    <row r="18" spans="1:3" ht="12.75">
      <c r="A18" s="40"/>
      <c r="B18" s="40" t="s">
        <v>385</v>
      </c>
      <c r="C18" s="43">
        <f>SUM(C3:C17)</f>
        <v>373.29999999999995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2" width="16.57421875" style="0" customWidth="1"/>
    <col min="5" max="5" width="11.00390625" style="0" customWidth="1"/>
  </cols>
  <sheetData>
    <row r="1" spans="1:5" ht="20.25">
      <c r="A1" s="49" t="s">
        <v>394</v>
      </c>
      <c r="D1" s="1"/>
      <c r="E1" s="1"/>
    </row>
    <row r="2" spans="4:5" ht="12.75">
      <c r="D2" s="1"/>
      <c r="E2" s="1"/>
    </row>
    <row r="3" spans="1:5" ht="12.7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</row>
    <row r="4" spans="1:5" ht="12.75">
      <c r="A4" t="s">
        <v>5</v>
      </c>
      <c r="D4" s="1">
        <v>92</v>
      </c>
      <c r="E4" s="1">
        <f>D4</f>
        <v>92</v>
      </c>
    </row>
    <row r="5" spans="1:5" ht="12.75">
      <c r="A5" t="s">
        <v>6</v>
      </c>
      <c r="B5" t="s">
        <v>7</v>
      </c>
      <c r="C5" s="4">
        <v>38380</v>
      </c>
      <c r="D5" s="1">
        <v>10000</v>
      </c>
      <c r="E5" s="1">
        <f>E4+D5</f>
        <v>10092</v>
      </c>
    </row>
    <row r="6" spans="1:5" ht="12.75">
      <c r="A6" t="s">
        <v>8</v>
      </c>
      <c r="B6" t="s">
        <v>7</v>
      </c>
      <c r="C6" s="4">
        <v>38380</v>
      </c>
      <c r="D6" s="1">
        <v>150</v>
      </c>
      <c r="E6" s="1">
        <f aca="true" t="shared" si="0" ref="E6:E69">E5+D6</f>
        <v>10242</v>
      </c>
    </row>
    <row r="7" spans="1:5" ht="12.75">
      <c r="A7" t="s">
        <v>9</v>
      </c>
      <c r="C7" s="4"/>
      <c r="D7" s="1">
        <v>40</v>
      </c>
      <c r="E7" s="1">
        <f t="shared" si="0"/>
        <v>10282</v>
      </c>
    </row>
    <row r="8" spans="1:5" ht="12.75">
      <c r="A8" t="s">
        <v>10</v>
      </c>
      <c r="C8" s="4">
        <v>38380</v>
      </c>
      <c r="D8" s="1">
        <v>16</v>
      </c>
      <c r="E8" s="1">
        <f t="shared" si="0"/>
        <v>10298</v>
      </c>
    </row>
    <row r="9" spans="1:5" ht="12.75">
      <c r="A9" s="2" t="s">
        <v>11</v>
      </c>
      <c r="D9" s="1"/>
      <c r="E9" s="1">
        <f t="shared" si="0"/>
        <v>10298</v>
      </c>
    </row>
    <row r="10" spans="4:5" ht="12.75">
      <c r="D10" s="1"/>
      <c r="E10" s="1">
        <f t="shared" si="0"/>
        <v>10298</v>
      </c>
    </row>
    <row r="11" spans="1:5" ht="12.75">
      <c r="A11" t="s">
        <v>5</v>
      </c>
      <c r="D11" s="1">
        <v>50</v>
      </c>
      <c r="E11" s="1">
        <f t="shared" si="0"/>
        <v>10348</v>
      </c>
    </row>
    <row r="12" spans="1:5" ht="12.75">
      <c r="A12" t="s">
        <v>12</v>
      </c>
      <c r="D12" s="1">
        <v>24</v>
      </c>
      <c r="E12" s="1">
        <f t="shared" si="0"/>
        <v>10372</v>
      </c>
    </row>
    <row r="13" spans="1:5" ht="12.75">
      <c r="A13" t="s">
        <v>10</v>
      </c>
      <c r="D13" s="1">
        <v>30</v>
      </c>
      <c r="E13" s="1">
        <f t="shared" si="0"/>
        <v>10402</v>
      </c>
    </row>
    <row r="14" spans="1:5" ht="12.75">
      <c r="A14" s="2" t="s">
        <v>13</v>
      </c>
      <c r="D14" s="1"/>
      <c r="E14" s="1">
        <f t="shared" si="0"/>
        <v>10402</v>
      </c>
    </row>
    <row r="15" spans="4:5" ht="12.75">
      <c r="D15" s="1"/>
      <c r="E15" s="1">
        <f t="shared" si="0"/>
        <v>10402</v>
      </c>
    </row>
    <row r="16" spans="1:5" ht="12.75">
      <c r="A16" t="s">
        <v>5</v>
      </c>
      <c r="D16" s="1">
        <v>92</v>
      </c>
      <c r="E16" s="1">
        <f t="shared" si="0"/>
        <v>10494</v>
      </c>
    </row>
    <row r="17" spans="1:5" ht="12.75">
      <c r="A17" t="s">
        <v>12</v>
      </c>
      <c r="D17" s="1">
        <v>44</v>
      </c>
      <c r="E17" s="1">
        <f t="shared" si="0"/>
        <v>10538</v>
      </c>
    </row>
    <row r="18" spans="1:5" ht="12.75">
      <c r="A18" t="s">
        <v>10</v>
      </c>
      <c r="D18" s="1">
        <v>32</v>
      </c>
      <c r="E18" s="1">
        <f t="shared" si="0"/>
        <v>10570</v>
      </c>
    </row>
    <row r="19" spans="1:5" ht="12.75">
      <c r="A19" t="s">
        <v>65</v>
      </c>
      <c r="C19" s="4">
        <v>38414</v>
      </c>
      <c r="D19" s="1">
        <v>10000</v>
      </c>
      <c r="E19" s="1">
        <f t="shared" si="0"/>
        <v>20570</v>
      </c>
    </row>
    <row r="20" spans="1:5" ht="12.75">
      <c r="A20" t="s">
        <v>14</v>
      </c>
      <c r="C20" s="4">
        <v>38414</v>
      </c>
      <c r="D20" s="1">
        <v>43</v>
      </c>
      <c r="E20" s="1">
        <f t="shared" si="0"/>
        <v>20613</v>
      </c>
    </row>
    <row r="21" spans="1:5" ht="12.75">
      <c r="A21" t="s">
        <v>15</v>
      </c>
      <c r="D21" s="1">
        <v>2</v>
      </c>
      <c r="E21" s="1">
        <f t="shared" si="0"/>
        <v>20615</v>
      </c>
    </row>
    <row r="22" spans="1:5" ht="12.75">
      <c r="A22" t="s">
        <v>16</v>
      </c>
      <c r="B22" t="s">
        <v>17</v>
      </c>
      <c r="C22" s="4">
        <v>38441</v>
      </c>
      <c r="D22" s="1">
        <v>20000</v>
      </c>
      <c r="E22" s="1">
        <f t="shared" si="0"/>
        <v>40615</v>
      </c>
    </row>
    <row r="23" spans="1:5" ht="12.75">
      <c r="A23" s="2" t="s">
        <v>18</v>
      </c>
      <c r="D23" s="1"/>
      <c r="E23" s="1">
        <f t="shared" si="0"/>
        <v>40615</v>
      </c>
    </row>
    <row r="24" spans="4:5" ht="12.75">
      <c r="D24" s="1"/>
      <c r="E24" s="1">
        <f t="shared" si="0"/>
        <v>40615</v>
      </c>
    </row>
    <row r="25" spans="1:5" ht="12.75">
      <c r="A25" t="s">
        <v>5</v>
      </c>
      <c r="D25" s="1">
        <v>71</v>
      </c>
      <c r="E25" s="1">
        <f t="shared" si="0"/>
        <v>40686</v>
      </c>
    </row>
    <row r="26" spans="1:5" ht="12.75">
      <c r="A26" t="s">
        <v>12</v>
      </c>
      <c r="D26" s="1">
        <v>30</v>
      </c>
      <c r="E26" s="1">
        <f t="shared" si="0"/>
        <v>40716</v>
      </c>
    </row>
    <row r="27" spans="1:5" ht="12.75">
      <c r="A27" t="s">
        <v>19</v>
      </c>
      <c r="D27" s="1">
        <v>648</v>
      </c>
      <c r="E27" s="1">
        <f t="shared" si="0"/>
        <v>41364</v>
      </c>
    </row>
    <row r="28" spans="1:5" ht="12.75">
      <c r="A28" t="s">
        <v>10</v>
      </c>
      <c r="D28" s="1">
        <v>14</v>
      </c>
      <c r="E28" s="1">
        <f t="shared" si="0"/>
        <v>41378</v>
      </c>
    </row>
    <row r="29" spans="1:5" ht="12.75">
      <c r="A29" s="2" t="s">
        <v>20</v>
      </c>
      <c r="D29" s="1"/>
      <c r="E29" s="1">
        <f t="shared" si="0"/>
        <v>41378</v>
      </c>
    </row>
    <row r="30" spans="4:5" ht="12.75">
      <c r="D30" s="1"/>
      <c r="E30" s="1">
        <f t="shared" si="0"/>
        <v>41378</v>
      </c>
    </row>
    <row r="31" spans="1:5" ht="12.75">
      <c r="A31" t="s">
        <v>5</v>
      </c>
      <c r="D31" s="1">
        <v>62</v>
      </c>
      <c r="E31" s="1">
        <f t="shared" si="0"/>
        <v>41440</v>
      </c>
    </row>
    <row r="32" spans="1:5" ht="12.75">
      <c r="A32" t="s">
        <v>12</v>
      </c>
      <c r="D32" s="1">
        <v>21</v>
      </c>
      <c r="E32" s="1">
        <f t="shared" si="0"/>
        <v>41461</v>
      </c>
    </row>
    <row r="33" spans="1:5" ht="12.75">
      <c r="A33" t="s">
        <v>21</v>
      </c>
      <c r="D33" s="1">
        <v>25</v>
      </c>
      <c r="E33" s="1">
        <f t="shared" si="0"/>
        <v>41486</v>
      </c>
    </row>
    <row r="34" spans="1:5" ht="12.75">
      <c r="A34" t="s">
        <v>10</v>
      </c>
      <c r="D34" s="1">
        <v>32</v>
      </c>
      <c r="E34" s="1">
        <f t="shared" si="0"/>
        <v>41518</v>
      </c>
    </row>
    <row r="35" spans="1:5" ht="12.75">
      <c r="A35" t="s">
        <v>66</v>
      </c>
      <c r="C35" s="4">
        <v>38489</v>
      </c>
      <c r="D35" s="1">
        <v>28000</v>
      </c>
      <c r="E35" s="1">
        <f t="shared" si="0"/>
        <v>69518</v>
      </c>
    </row>
    <row r="36" spans="1:5" ht="12.75">
      <c r="A36" t="s">
        <v>67</v>
      </c>
      <c r="C36" s="4">
        <v>38499</v>
      </c>
      <c r="D36" s="1">
        <v>45000</v>
      </c>
      <c r="E36" s="1">
        <f t="shared" si="0"/>
        <v>114518</v>
      </c>
    </row>
    <row r="37" spans="1:5" ht="12.75">
      <c r="A37" t="s">
        <v>22</v>
      </c>
      <c r="C37" s="4">
        <v>38499</v>
      </c>
      <c r="D37" s="1">
        <v>150</v>
      </c>
      <c r="E37" s="1">
        <f t="shared" si="0"/>
        <v>114668</v>
      </c>
    </row>
    <row r="38" spans="1:5" ht="12.75">
      <c r="A38" s="2" t="s">
        <v>23</v>
      </c>
      <c r="D38" s="1"/>
      <c r="E38" s="1">
        <f t="shared" si="0"/>
        <v>114668</v>
      </c>
    </row>
    <row r="39" spans="4:5" ht="12.75">
      <c r="D39" s="1"/>
      <c r="E39" s="1">
        <f t="shared" si="0"/>
        <v>114668</v>
      </c>
    </row>
    <row r="40" spans="1:5" ht="12.75">
      <c r="A40" t="s">
        <v>5</v>
      </c>
      <c r="D40" s="1">
        <v>133</v>
      </c>
      <c r="E40" s="1">
        <f t="shared" si="0"/>
        <v>114801</v>
      </c>
    </row>
    <row r="41" spans="1:5" ht="12.75">
      <c r="A41" t="s">
        <v>24</v>
      </c>
      <c r="D41" s="1">
        <v>241</v>
      </c>
      <c r="E41" s="1">
        <f t="shared" si="0"/>
        <v>115042</v>
      </c>
    </row>
    <row r="42" spans="1:5" ht="12.75">
      <c r="A42" t="s">
        <v>12</v>
      </c>
      <c r="D42" s="1">
        <v>71</v>
      </c>
      <c r="E42" s="1">
        <f t="shared" si="0"/>
        <v>115113</v>
      </c>
    </row>
    <row r="43" spans="1:5" ht="12.75">
      <c r="A43" t="s">
        <v>10</v>
      </c>
      <c r="D43" s="1">
        <v>62</v>
      </c>
      <c r="E43" s="1">
        <f t="shared" si="0"/>
        <v>115175</v>
      </c>
    </row>
    <row r="44" spans="1:5" ht="12.75">
      <c r="A44" t="s">
        <v>25</v>
      </c>
      <c r="D44" s="1">
        <v>25</v>
      </c>
      <c r="E44" s="1">
        <f t="shared" si="0"/>
        <v>115200</v>
      </c>
    </row>
    <row r="45" spans="1:5" ht="12.75">
      <c r="A45" t="s">
        <v>26</v>
      </c>
      <c r="D45" s="1">
        <v>30</v>
      </c>
      <c r="E45" s="1">
        <f t="shared" si="0"/>
        <v>115230</v>
      </c>
    </row>
    <row r="46" spans="1:5" ht="12.75">
      <c r="A46" t="s">
        <v>27</v>
      </c>
      <c r="D46" s="1">
        <v>10</v>
      </c>
      <c r="E46" s="1">
        <f t="shared" si="0"/>
        <v>115240</v>
      </c>
    </row>
    <row r="47" spans="1:5" ht="12.75">
      <c r="A47" t="s">
        <v>68</v>
      </c>
      <c r="B47" t="s">
        <v>28</v>
      </c>
      <c r="C47" s="4">
        <v>38531</v>
      </c>
      <c r="D47" s="1">
        <v>7000</v>
      </c>
      <c r="E47" s="1">
        <f t="shared" si="0"/>
        <v>122240</v>
      </c>
    </row>
    <row r="48" spans="1:5" ht="12.75">
      <c r="A48" t="s">
        <v>29</v>
      </c>
      <c r="D48" s="1">
        <v>25</v>
      </c>
      <c r="E48" s="1">
        <f t="shared" si="0"/>
        <v>122265</v>
      </c>
    </row>
    <row r="49" spans="1:5" ht="12.75">
      <c r="A49" s="2" t="s">
        <v>30</v>
      </c>
      <c r="D49" s="1"/>
      <c r="E49" s="1">
        <f t="shared" si="0"/>
        <v>122265</v>
      </c>
    </row>
    <row r="50" spans="4:5" ht="12.75">
      <c r="D50" s="1"/>
      <c r="E50" s="1">
        <f t="shared" si="0"/>
        <v>122265</v>
      </c>
    </row>
    <row r="51" spans="1:5" ht="12.75">
      <c r="A51" t="s">
        <v>5</v>
      </c>
      <c r="D51" s="1">
        <v>78</v>
      </c>
      <c r="E51" s="1">
        <f t="shared" si="0"/>
        <v>122343</v>
      </c>
    </row>
    <row r="52" spans="1:5" ht="12.75">
      <c r="A52" t="s">
        <v>31</v>
      </c>
      <c r="D52" s="1">
        <v>50</v>
      </c>
      <c r="E52" s="1">
        <f t="shared" si="0"/>
        <v>122393</v>
      </c>
    </row>
    <row r="53" spans="1:5" ht="12.75">
      <c r="A53" t="s">
        <v>69</v>
      </c>
      <c r="B53" t="s">
        <v>28</v>
      </c>
      <c r="C53" s="4">
        <v>38534</v>
      </c>
      <c r="D53" s="1">
        <v>7000</v>
      </c>
      <c r="E53" s="1">
        <f t="shared" si="0"/>
        <v>129393</v>
      </c>
    </row>
    <row r="54" spans="1:5" ht="12.75">
      <c r="A54" t="s">
        <v>32</v>
      </c>
      <c r="D54" s="1">
        <v>20</v>
      </c>
      <c r="E54" s="1">
        <f t="shared" si="0"/>
        <v>129413</v>
      </c>
    </row>
    <row r="55" spans="1:5" ht="12.75">
      <c r="A55" t="s">
        <v>10</v>
      </c>
      <c r="D55" s="1">
        <v>44</v>
      </c>
      <c r="E55" s="1">
        <f t="shared" si="0"/>
        <v>129457</v>
      </c>
    </row>
    <row r="56" spans="1:5" ht="12.75">
      <c r="A56" t="s">
        <v>33</v>
      </c>
      <c r="D56" s="1">
        <v>129</v>
      </c>
      <c r="E56" s="1">
        <f t="shared" si="0"/>
        <v>129586</v>
      </c>
    </row>
    <row r="57" spans="1:5" ht="12.75">
      <c r="A57" t="s">
        <v>65</v>
      </c>
      <c r="B57" t="s">
        <v>211</v>
      </c>
      <c r="C57" s="4">
        <v>38537</v>
      </c>
      <c r="D57" s="1">
        <v>81500</v>
      </c>
      <c r="E57" s="1">
        <f t="shared" si="0"/>
        <v>211086</v>
      </c>
    </row>
    <row r="58" spans="1:5" ht="12.75">
      <c r="A58" s="2" t="s">
        <v>34</v>
      </c>
      <c r="D58" s="1"/>
      <c r="E58" s="1">
        <f t="shared" si="0"/>
        <v>211086</v>
      </c>
    </row>
    <row r="59" spans="4:5" ht="12.75">
      <c r="D59" s="1"/>
      <c r="E59" s="1">
        <f t="shared" si="0"/>
        <v>211086</v>
      </c>
    </row>
    <row r="60" spans="1:5" ht="12.75">
      <c r="A60" t="s">
        <v>35</v>
      </c>
      <c r="D60" s="1">
        <v>150</v>
      </c>
      <c r="E60" s="1">
        <f t="shared" si="0"/>
        <v>211236</v>
      </c>
    </row>
    <row r="61" spans="1:5" ht="12.75">
      <c r="A61" t="s">
        <v>10</v>
      </c>
      <c r="D61" s="1">
        <v>48</v>
      </c>
      <c r="E61" s="1">
        <f t="shared" si="0"/>
        <v>211284</v>
      </c>
    </row>
    <row r="62" spans="1:5" ht="12.75">
      <c r="A62" t="s">
        <v>5</v>
      </c>
      <c r="D62" s="1">
        <v>34</v>
      </c>
      <c r="E62" s="1">
        <f t="shared" si="0"/>
        <v>211318</v>
      </c>
    </row>
    <row r="63" spans="1:5" ht="12.75">
      <c r="A63" t="s">
        <v>36</v>
      </c>
      <c r="D63" s="1">
        <v>6</v>
      </c>
      <c r="E63" s="1">
        <f t="shared" si="0"/>
        <v>211324</v>
      </c>
    </row>
    <row r="64" spans="1:5" ht="12.75">
      <c r="A64" t="s">
        <v>37</v>
      </c>
      <c r="D64" s="1">
        <v>10</v>
      </c>
      <c r="E64" s="1">
        <f t="shared" si="0"/>
        <v>211334</v>
      </c>
    </row>
    <row r="65" spans="1:5" ht="12.75">
      <c r="A65" t="s">
        <v>70</v>
      </c>
      <c r="B65" t="s">
        <v>38</v>
      </c>
      <c r="C65" s="4">
        <v>38590</v>
      </c>
      <c r="D65" s="1">
        <v>7000</v>
      </c>
      <c r="E65" s="1">
        <f t="shared" si="0"/>
        <v>218334</v>
      </c>
    </row>
    <row r="66" spans="1:5" ht="12.75">
      <c r="A66" s="2" t="s">
        <v>39</v>
      </c>
      <c r="D66" s="1"/>
      <c r="E66" s="1">
        <f t="shared" si="0"/>
        <v>218334</v>
      </c>
    </row>
    <row r="67" spans="4:5" ht="12.75">
      <c r="D67" s="1"/>
      <c r="E67" s="1">
        <f t="shared" si="0"/>
        <v>218334</v>
      </c>
    </row>
    <row r="68" spans="1:5" ht="12.75">
      <c r="A68" t="s">
        <v>40</v>
      </c>
      <c r="D68" s="1">
        <v>28</v>
      </c>
      <c r="E68" s="1">
        <f t="shared" si="0"/>
        <v>218362</v>
      </c>
    </row>
    <row r="69" spans="1:5" ht="12.75">
      <c r="A69" s="2" t="s">
        <v>41</v>
      </c>
      <c r="D69" s="1"/>
      <c r="E69" s="1">
        <f t="shared" si="0"/>
        <v>218362</v>
      </c>
    </row>
    <row r="70" spans="4:5" ht="12.75">
      <c r="D70" s="1"/>
      <c r="E70" s="1">
        <f aca="true" t="shared" si="1" ref="E70:E100">E69+D70</f>
        <v>218362</v>
      </c>
    </row>
    <row r="71" spans="1:5" ht="12.75">
      <c r="A71" t="s">
        <v>5</v>
      </c>
      <c r="D71" s="1">
        <v>22</v>
      </c>
      <c r="E71" s="1">
        <f t="shared" si="1"/>
        <v>218384</v>
      </c>
    </row>
    <row r="72" spans="1:5" ht="12.75">
      <c r="A72" t="s">
        <v>21</v>
      </c>
      <c r="D72" s="1">
        <v>15</v>
      </c>
      <c r="E72" s="1">
        <f t="shared" si="1"/>
        <v>218399</v>
      </c>
    </row>
    <row r="73" spans="1:5" ht="12.75">
      <c r="A73" t="s">
        <v>42</v>
      </c>
      <c r="D73" s="1">
        <v>10</v>
      </c>
      <c r="E73" s="1">
        <f t="shared" si="1"/>
        <v>218409</v>
      </c>
    </row>
    <row r="74" spans="1:5" ht="12.75">
      <c r="A74" s="2" t="s">
        <v>43</v>
      </c>
      <c r="D74" s="1"/>
      <c r="E74" s="1">
        <f t="shared" si="1"/>
        <v>218409</v>
      </c>
    </row>
    <row r="75" spans="4:5" ht="12.75">
      <c r="D75" s="1"/>
      <c r="E75" s="1">
        <f t="shared" si="1"/>
        <v>218409</v>
      </c>
    </row>
    <row r="76" spans="1:5" ht="12.75">
      <c r="A76" t="s">
        <v>5</v>
      </c>
      <c r="D76" s="1">
        <v>22</v>
      </c>
      <c r="E76" s="1">
        <f t="shared" si="1"/>
        <v>218431</v>
      </c>
    </row>
    <row r="77" spans="1:5" ht="12.75">
      <c r="A77" t="s">
        <v>44</v>
      </c>
      <c r="D77" s="1">
        <v>44</v>
      </c>
      <c r="E77" s="1">
        <f t="shared" si="1"/>
        <v>218475</v>
      </c>
    </row>
    <row r="78" spans="1:5" ht="12.75">
      <c r="A78" t="s">
        <v>44</v>
      </c>
      <c r="D78" s="1">
        <v>351</v>
      </c>
      <c r="E78" s="1">
        <f t="shared" si="1"/>
        <v>218826</v>
      </c>
    </row>
    <row r="79" spans="1:5" ht="12.75">
      <c r="A79" t="s">
        <v>45</v>
      </c>
      <c r="D79" s="1">
        <v>304</v>
      </c>
      <c r="E79" s="1">
        <f t="shared" si="1"/>
        <v>219130</v>
      </c>
    </row>
    <row r="80" spans="1:5" ht="12.75">
      <c r="A80" t="s">
        <v>46</v>
      </c>
      <c r="D80" s="1">
        <v>155</v>
      </c>
      <c r="E80" s="1">
        <f t="shared" si="1"/>
        <v>219285</v>
      </c>
    </row>
    <row r="81" spans="1:5" ht="12.75">
      <c r="A81" t="s">
        <v>47</v>
      </c>
      <c r="D81" s="1">
        <v>658</v>
      </c>
      <c r="E81" s="1">
        <f t="shared" si="1"/>
        <v>219943</v>
      </c>
    </row>
    <row r="82" spans="1:5" ht="12.75">
      <c r="A82" t="s">
        <v>48</v>
      </c>
      <c r="D82" s="1">
        <v>523</v>
      </c>
      <c r="E82" s="1">
        <f t="shared" si="1"/>
        <v>220466</v>
      </c>
    </row>
    <row r="83" spans="1:5" ht="12.75">
      <c r="A83" t="s">
        <v>49</v>
      </c>
      <c r="D83" s="1">
        <v>590</v>
      </c>
      <c r="E83" s="1">
        <f t="shared" si="1"/>
        <v>221056</v>
      </c>
    </row>
    <row r="84" spans="1:5" ht="12.75">
      <c r="A84" t="s">
        <v>50</v>
      </c>
      <c r="B84" t="s">
        <v>51</v>
      </c>
      <c r="D84" s="1">
        <v>2024</v>
      </c>
      <c r="E84" s="1">
        <f t="shared" si="1"/>
        <v>223080</v>
      </c>
    </row>
    <row r="85" spans="1:5" ht="12.75">
      <c r="A85" t="s">
        <v>52</v>
      </c>
      <c r="D85" s="1">
        <v>11595</v>
      </c>
      <c r="E85" s="1">
        <f t="shared" si="1"/>
        <v>234675</v>
      </c>
    </row>
    <row r="86" spans="1:5" ht="12.75">
      <c r="A86" t="s">
        <v>53</v>
      </c>
      <c r="D86" s="1">
        <v>510</v>
      </c>
      <c r="E86" s="1">
        <f t="shared" si="1"/>
        <v>235185</v>
      </c>
    </row>
    <row r="87" spans="1:5" ht="12.75">
      <c r="A87" t="s">
        <v>54</v>
      </c>
      <c r="B87" t="s">
        <v>55</v>
      </c>
      <c r="D87" s="1">
        <v>5550</v>
      </c>
      <c r="E87" s="1">
        <f t="shared" si="1"/>
        <v>240735</v>
      </c>
    </row>
    <row r="88" spans="1:5" ht="12.75">
      <c r="A88" t="s">
        <v>54</v>
      </c>
      <c r="B88" t="s">
        <v>56</v>
      </c>
      <c r="D88" s="1">
        <v>4675</v>
      </c>
      <c r="E88" s="1">
        <f t="shared" si="1"/>
        <v>245410</v>
      </c>
    </row>
    <row r="89" spans="1:5" ht="12.75">
      <c r="A89" t="s">
        <v>57</v>
      </c>
      <c r="B89" t="s">
        <v>58</v>
      </c>
      <c r="D89" s="1">
        <v>386</v>
      </c>
      <c r="E89" s="1">
        <f t="shared" si="1"/>
        <v>245796</v>
      </c>
    </row>
    <row r="90" spans="1:5" ht="12.75">
      <c r="A90" t="s">
        <v>59</v>
      </c>
      <c r="D90" s="1">
        <v>122</v>
      </c>
      <c r="E90" s="1">
        <f t="shared" si="1"/>
        <v>245918</v>
      </c>
    </row>
    <row r="91" spans="1:5" ht="12.75">
      <c r="A91" s="2" t="s">
        <v>60</v>
      </c>
      <c r="D91" s="1"/>
      <c r="E91" s="1">
        <f t="shared" si="1"/>
        <v>245918</v>
      </c>
    </row>
    <row r="92" spans="4:5" ht="12.75">
      <c r="D92" s="1"/>
      <c r="E92" s="1">
        <f t="shared" si="1"/>
        <v>245918</v>
      </c>
    </row>
    <row r="93" spans="1:5" ht="12.75">
      <c r="A93" t="s">
        <v>5</v>
      </c>
      <c r="D93" s="1">
        <v>118</v>
      </c>
      <c r="E93" s="1">
        <f t="shared" si="1"/>
        <v>246036</v>
      </c>
    </row>
    <row r="94" spans="1:5" ht="12.75">
      <c r="A94" t="s">
        <v>10</v>
      </c>
      <c r="D94" s="1">
        <v>64</v>
      </c>
      <c r="E94" s="1">
        <f t="shared" si="1"/>
        <v>246100</v>
      </c>
    </row>
    <row r="95" spans="1:5" ht="12.75">
      <c r="A95" t="s">
        <v>67</v>
      </c>
      <c r="C95" s="4">
        <v>38694</v>
      </c>
      <c r="D95" s="1">
        <v>33300</v>
      </c>
      <c r="E95" s="1">
        <f t="shared" si="1"/>
        <v>279400</v>
      </c>
    </row>
    <row r="96" spans="1:5" ht="12.75">
      <c r="A96" t="s">
        <v>61</v>
      </c>
      <c r="D96" s="1">
        <v>150</v>
      </c>
      <c r="E96" s="1">
        <f t="shared" si="1"/>
        <v>279550</v>
      </c>
    </row>
    <row r="97" spans="1:5" ht="12.75">
      <c r="A97" t="s">
        <v>62</v>
      </c>
      <c r="D97" s="1">
        <v>15</v>
      </c>
      <c r="E97" s="1">
        <f t="shared" si="1"/>
        <v>279565</v>
      </c>
    </row>
    <row r="98" spans="1:5" ht="12.75">
      <c r="A98" t="s">
        <v>63</v>
      </c>
      <c r="D98" s="1">
        <v>51.45</v>
      </c>
      <c r="E98" s="1">
        <f t="shared" si="1"/>
        <v>279616.45</v>
      </c>
    </row>
    <row r="99" spans="1:5" ht="12.75">
      <c r="A99" t="s">
        <v>12</v>
      </c>
      <c r="D99" s="1">
        <v>10</v>
      </c>
      <c r="E99" s="1">
        <f t="shared" si="1"/>
        <v>279626.45</v>
      </c>
    </row>
    <row r="100" spans="1:5" ht="12.75">
      <c r="A100" s="2" t="s">
        <v>64</v>
      </c>
      <c r="D100" s="1"/>
      <c r="E100" s="1">
        <f t="shared" si="1"/>
        <v>279626.45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10" customWidth="1"/>
    <col min="2" max="2" width="15.00390625" style="10" customWidth="1"/>
    <col min="3" max="3" width="18.7109375" style="10" customWidth="1"/>
    <col min="4" max="4" width="13.57421875" style="26" customWidth="1"/>
    <col min="5" max="5" width="11.421875" style="15" customWidth="1"/>
    <col min="6" max="7" width="9.140625" style="15" customWidth="1"/>
    <col min="8" max="16384" width="9.140625" style="10" customWidth="1"/>
  </cols>
  <sheetData>
    <row r="1" spans="1:7" ht="20.25">
      <c r="A1" s="5" t="s">
        <v>222</v>
      </c>
      <c r="B1" s="5"/>
      <c r="C1" s="5"/>
      <c r="D1" s="25"/>
      <c r="E1" s="6"/>
      <c r="F1" s="6"/>
      <c r="G1" s="6"/>
    </row>
    <row r="2" spans="1:7" ht="20.25">
      <c r="A2" s="7"/>
      <c r="B2" s="5"/>
      <c r="C2" s="5"/>
      <c r="D2" s="25"/>
      <c r="E2" s="6"/>
      <c r="F2" s="6"/>
      <c r="G2" s="6"/>
    </row>
    <row r="3" spans="1:7" ht="12.75">
      <c r="A3" s="8" t="s">
        <v>0</v>
      </c>
      <c r="B3" s="8" t="s">
        <v>84</v>
      </c>
      <c r="C3" s="8" t="s">
        <v>85</v>
      </c>
      <c r="D3" s="28" t="s">
        <v>2</v>
      </c>
      <c r="E3" s="9" t="s">
        <v>3</v>
      </c>
      <c r="F3" s="9" t="s">
        <v>86</v>
      </c>
      <c r="G3" s="9" t="s">
        <v>87</v>
      </c>
    </row>
    <row r="4" spans="1:7" ht="12.75">
      <c r="A4" s="11" t="s">
        <v>88</v>
      </c>
      <c r="B4" s="12"/>
      <c r="G4" s="15">
        <v>6839</v>
      </c>
    </row>
    <row r="5" spans="1:7" ht="12.75">
      <c r="A5" s="10" t="s">
        <v>71</v>
      </c>
      <c r="B5" s="12"/>
      <c r="C5" s="10" t="s">
        <v>72</v>
      </c>
      <c r="D5" s="14">
        <v>38369</v>
      </c>
      <c r="E5" s="12">
        <v>650</v>
      </c>
      <c r="G5" s="15">
        <f>G4+F5-E5</f>
        <v>6189</v>
      </c>
    </row>
    <row r="6" spans="1:7" ht="12.75">
      <c r="A6" s="10" t="s">
        <v>73</v>
      </c>
      <c r="B6" s="13"/>
      <c r="C6" s="10" t="s">
        <v>72</v>
      </c>
      <c r="D6" s="14">
        <v>38369</v>
      </c>
      <c r="E6" s="12">
        <v>60</v>
      </c>
      <c r="G6" s="15">
        <f aca="true" t="shared" si="0" ref="G6:G69">G5+F6-E6</f>
        <v>6129</v>
      </c>
    </row>
    <row r="7" spans="1:7" ht="12.75">
      <c r="A7" s="10" t="s">
        <v>74</v>
      </c>
      <c r="B7" s="13"/>
      <c r="C7" s="10" t="s">
        <v>75</v>
      </c>
      <c r="D7" s="14">
        <v>38378</v>
      </c>
      <c r="E7" s="12">
        <v>78</v>
      </c>
      <c r="G7" s="15">
        <f t="shared" si="0"/>
        <v>6051</v>
      </c>
    </row>
    <row r="8" spans="1:7" ht="12.75">
      <c r="A8" s="10" t="s">
        <v>90</v>
      </c>
      <c r="B8" s="13"/>
      <c r="D8" s="14">
        <v>38380</v>
      </c>
      <c r="E8" s="12"/>
      <c r="F8" s="15">
        <v>10000</v>
      </c>
      <c r="G8" s="15">
        <f t="shared" si="0"/>
        <v>16051</v>
      </c>
    </row>
    <row r="9" spans="1:7" ht="12.75">
      <c r="A9" s="10" t="s">
        <v>76</v>
      </c>
      <c r="B9" s="13"/>
      <c r="C9" s="10" t="s">
        <v>72</v>
      </c>
      <c r="D9" s="14">
        <v>38390</v>
      </c>
      <c r="E9" s="13">
        <v>1200</v>
      </c>
      <c r="G9" s="15">
        <f t="shared" si="0"/>
        <v>14851</v>
      </c>
    </row>
    <row r="10" spans="1:7" ht="12.75">
      <c r="A10" s="10" t="s">
        <v>77</v>
      </c>
      <c r="B10" s="13"/>
      <c r="C10" s="10" t="s">
        <v>78</v>
      </c>
      <c r="D10" s="14">
        <v>38390</v>
      </c>
      <c r="E10" s="13">
        <v>1025</v>
      </c>
      <c r="G10" s="15">
        <f t="shared" si="0"/>
        <v>13826</v>
      </c>
    </row>
    <row r="11" spans="1:7" ht="12.75">
      <c r="A11" s="10" t="s">
        <v>77</v>
      </c>
      <c r="B11" s="13"/>
      <c r="C11" s="10" t="s">
        <v>79</v>
      </c>
      <c r="D11" s="14">
        <v>38390</v>
      </c>
      <c r="E11" s="13">
        <v>730</v>
      </c>
      <c r="G11" s="15">
        <f t="shared" si="0"/>
        <v>13096</v>
      </c>
    </row>
    <row r="12" spans="1:7" ht="12.75">
      <c r="A12" s="10" t="s">
        <v>74</v>
      </c>
      <c r="B12" s="13"/>
      <c r="C12" s="10" t="s">
        <v>80</v>
      </c>
      <c r="D12" s="14">
        <v>38390</v>
      </c>
      <c r="E12" s="13">
        <v>422</v>
      </c>
      <c r="G12" s="15">
        <f t="shared" si="0"/>
        <v>12674</v>
      </c>
    </row>
    <row r="13" spans="1:7" ht="12.75">
      <c r="A13" s="10" t="s">
        <v>81</v>
      </c>
      <c r="C13" s="10" t="s">
        <v>82</v>
      </c>
      <c r="D13" s="14">
        <v>38392</v>
      </c>
      <c r="E13" s="13">
        <v>32</v>
      </c>
      <c r="G13" s="15">
        <f t="shared" si="0"/>
        <v>12642</v>
      </c>
    </row>
    <row r="14" spans="1:7" ht="12.75">
      <c r="A14" s="10" t="s">
        <v>83</v>
      </c>
      <c r="C14" s="10" t="s">
        <v>89</v>
      </c>
      <c r="D14" s="14">
        <v>38392</v>
      </c>
      <c r="E14" s="13">
        <v>12</v>
      </c>
      <c r="G14" s="15">
        <f t="shared" si="0"/>
        <v>12630</v>
      </c>
    </row>
    <row r="15" spans="1:7" ht="12.75">
      <c r="A15" s="10" t="s">
        <v>81</v>
      </c>
      <c r="C15" s="10" t="s">
        <v>79</v>
      </c>
      <c r="D15" s="14">
        <v>38398</v>
      </c>
      <c r="E15" s="13">
        <v>32</v>
      </c>
      <c r="G15" s="15">
        <f t="shared" si="0"/>
        <v>12598</v>
      </c>
    </row>
    <row r="16" spans="1:7" ht="12.75">
      <c r="A16" s="10" t="s">
        <v>91</v>
      </c>
      <c r="C16" s="10" t="s">
        <v>98</v>
      </c>
      <c r="D16" s="14">
        <v>38402</v>
      </c>
      <c r="E16" s="13">
        <v>340</v>
      </c>
      <c r="G16" s="15">
        <f t="shared" si="0"/>
        <v>12258</v>
      </c>
    </row>
    <row r="17" spans="1:7" ht="12.75">
      <c r="A17" s="10" t="s">
        <v>92</v>
      </c>
      <c r="C17" s="10" t="s">
        <v>72</v>
      </c>
      <c r="D17" s="14">
        <v>38402</v>
      </c>
      <c r="E17" s="13">
        <v>638</v>
      </c>
      <c r="G17" s="15">
        <f t="shared" si="0"/>
        <v>11620</v>
      </c>
    </row>
    <row r="18" spans="1:7" ht="12.75">
      <c r="A18" s="10" t="s">
        <v>93</v>
      </c>
      <c r="C18" s="10" t="s">
        <v>72</v>
      </c>
      <c r="D18" s="14">
        <v>38402</v>
      </c>
      <c r="E18" s="13">
        <v>1200</v>
      </c>
      <c r="G18" s="15">
        <f t="shared" si="0"/>
        <v>10420</v>
      </c>
    </row>
    <row r="19" spans="1:7" ht="12.75">
      <c r="A19" s="10" t="s">
        <v>94</v>
      </c>
      <c r="C19" s="10" t="s">
        <v>99</v>
      </c>
      <c r="D19" s="14">
        <v>38431</v>
      </c>
      <c r="E19" s="13">
        <v>725</v>
      </c>
      <c r="G19" s="15">
        <f t="shared" si="0"/>
        <v>9695</v>
      </c>
    </row>
    <row r="20" spans="1:7" ht="12.75">
      <c r="A20" s="10" t="s">
        <v>95</v>
      </c>
      <c r="C20" s="10" t="s">
        <v>100</v>
      </c>
      <c r="D20" s="14">
        <v>38431</v>
      </c>
      <c r="E20" s="13">
        <v>100</v>
      </c>
      <c r="G20" s="15">
        <f t="shared" si="0"/>
        <v>9595</v>
      </c>
    </row>
    <row r="21" spans="1:7" ht="12.75">
      <c r="A21" s="10" t="s">
        <v>96</v>
      </c>
      <c r="C21" s="10" t="s">
        <v>89</v>
      </c>
      <c r="D21" s="14">
        <v>38432</v>
      </c>
      <c r="E21" s="13">
        <v>60</v>
      </c>
      <c r="G21" s="15">
        <f t="shared" si="0"/>
        <v>9535</v>
      </c>
    </row>
    <row r="22" spans="1:7" ht="12.75">
      <c r="A22" s="10" t="s">
        <v>113</v>
      </c>
      <c r="C22" s="10" t="s">
        <v>79</v>
      </c>
      <c r="D22" s="14">
        <v>38433</v>
      </c>
      <c r="E22" s="13">
        <v>650</v>
      </c>
      <c r="G22" s="15">
        <f t="shared" si="0"/>
        <v>8885</v>
      </c>
    </row>
    <row r="23" spans="1:7" ht="12.75">
      <c r="A23" s="10" t="s">
        <v>97</v>
      </c>
      <c r="C23" s="10" t="s">
        <v>101</v>
      </c>
      <c r="D23" s="14">
        <v>38433</v>
      </c>
      <c r="E23" s="13">
        <v>60</v>
      </c>
      <c r="G23" s="15">
        <f t="shared" si="0"/>
        <v>8825</v>
      </c>
    </row>
    <row r="24" spans="1:7" ht="12.75">
      <c r="A24" s="10" t="s">
        <v>102</v>
      </c>
      <c r="C24" s="16" t="s">
        <v>89</v>
      </c>
      <c r="D24" s="14">
        <v>38443</v>
      </c>
      <c r="E24" s="13">
        <v>200</v>
      </c>
      <c r="G24" s="15">
        <f t="shared" si="0"/>
        <v>8625</v>
      </c>
    </row>
    <row r="25" spans="1:7" ht="12.75">
      <c r="A25" s="10" t="s">
        <v>103</v>
      </c>
      <c r="C25" s="16" t="s">
        <v>89</v>
      </c>
      <c r="D25" s="14">
        <v>38445</v>
      </c>
      <c r="E25" s="13">
        <v>750</v>
      </c>
      <c r="G25" s="15">
        <f t="shared" si="0"/>
        <v>7875</v>
      </c>
    </row>
    <row r="26" spans="1:7" ht="12.75">
      <c r="A26" s="10" t="s">
        <v>104</v>
      </c>
      <c r="C26" s="16" t="s">
        <v>89</v>
      </c>
      <c r="D26" s="14">
        <v>38446</v>
      </c>
      <c r="E26" s="13">
        <v>175</v>
      </c>
      <c r="G26" s="15">
        <f t="shared" si="0"/>
        <v>7700</v>
      </c>
    </row>
    <row r="27" spans="1:7" ht="12.75">
      <c r="A27" s="10" t="s">
        <v>105</v>
      </c>
      <c r="C27" s="16" t="s">
        <v>89</v>
      </c>
      <c r="D27" s="14">
        <v>38446</v>
      </c>
      <c r="E27" s="13">
        <v>250</v>
      </c>
      <c r="G27" s="15">
        <f t="shared" si="0"/>
        <v>7450</v>
      </c>
    </row>
    <row r="28" spans="1:7" ht="12.75">
      <c r="A28" s="10" t="s">
        <v>106</v>
      </c>
      <c r="C28" s="16" t="s">
        <v>89</v>
      </c>
      <c r="D28" s="14">
        <v>38446</v>
      </c>
      <c r="E28" s="13">
        <v>150</v>
      </c>
      <c r="G28" s="15">
        <f t="shared" si="0"/>
        <v>7300</v>
      </c>
    </row>
    <row r="29" spans="1:7" ht="12.75">
      <c r="A29" s="10" t="s">
        <v>107</v>
      </c>
      <c r="C29" s="16" t="s">
        <v>89</v>
      </c>
      <c r="D29" s="14">
        <v>38447</v>
      </c>
      <c r="E29" s="13">
        <v>75</v>
      </c>
      <c r="G29" s="15">
        <f t="shared" si="0"/>
        <v>7225</v>
      </c>
    </row>
    <row r="30" spans="1:7" ht="12.75">
      <c r="A30" s="10" t="s">
        <v>108</v>
      </c>
      <c r="C30" s="16" t="s">
        <v>89</v>
      </c>
      <c r="D30" s="14">
        <v>38468</v>
      </c>
      <c r="E30" s="13">
        <v>14</v>
      </c>
      <c r="G30" s="15">
        <f t="shared" si="0"/>
        <v>7211</v>
      </c>
    </row>
    <row r="31" spans="1:7" ht="12.75">
      <c r="A31" s="10" t="s">
        <v>109</v>
      </c>
      <c r="C31" s="16" t="s">
        <v>89</v>
      </c>
      <c r="D31" s="14">
        <v>38469</v>
      </c>
      <c r="E31" s="13">
        <v>70</v>
      </c>
      <c r="G31" s="15">
        <f t="shared" si="0"/>
        <v>7141</v>
      </c>
    </row>
    <row r="32" spans="1:7" ht="12.75">
      <c r="A32" s="10" t="s">
        <v>127</v>
      </c>
      <c r="D32" s="17">
        <v>38477</v>
      </c>
      <c r="E32" s="13"/>
      <c r="F32" s="15">
        <v>45000</v>
      </c>
      <c r="G32" s="15">
        <f t="shared" si="0"/>
        <v>52141</v>
      </c>
    </row>
    <row r="33" spans="1:7" ht="12.75">
      <c r="A33" s="10" t="s">
        <v>110</v>
      </c>
      <c r="C33" s="16" t="s">
        <v>89</v>
      </c>
      <c r="D33" s="17">
        <v>38484</v>
      </c>
      <c r="E33" s="13">
        <v>40</v>
      </c>
      <c r="G33" s="15">
        <f t="shared" si="0"/>
        <v>52101</v>
      </c>
    </row>
    <row r="34" spans="1:7" ht="12.75">
      <c r="A34" s="18" t="s">
        <v>111</v>
      </c>
      <c r="C34" s="10" t="s">
        <v>112</v>
      </c>
      <c r="D34" s="17">
        <v>38486</v>
      </c>
      <c r="E34" s="13">
        <v>3750</v>
      </c>
      <c r="G34" s="15">
        <f t="shared" si="0"/>
        <v>48351</v>
      </c>
    </row>
    <row r="35" spans="1:7" ht="12.75">
      <c r="A35" s="10" t="s">
        <v>114</v>
      </c>
      <c r="C35" s="10" t="s">
        <v>121</v>
      </c>
      <c r="D35" s="17">
        <v>38494</v>
      </c>
      <c r="E35" s="13">
        <v>1185</v>
      </c>
      <c r="G35" s="15">
        <f t="shared" si="0"/>
        <v>47166</v>
      </c>
    </row>
    <row r="36" spans="1:7" ht="12.75">
      <c r="A36" s="10" t="s">
        <v>115</v>
      </c>
      <c r="C36" s="10" t="s">
        <v>122</v>
      </c>
      <c r="D36" s="17">
        <v>38496</v>
      </c>
      <c r="E36" s="13">
        <v>800</v>
      </c>
      <c r="G36" s="15">
        <f t="shared" si="0"/>
        <v>46366</v>
      </c>
    </row>
    <row r="37" spans="1:7" ht="12.75">
      <c r="A37" s="10" t="s">
        <v>116</v>
      </c>
      <c r="C37" s="10" t="s">
        <v>123</v>
      </c>
      <c r="D37" s="17">
        <v>38496</v>
      </c>
      <c r="E37" s="13">
        <v>600</v>
      </c>
      <c r="G37" s="15">
        <f t="shared" si="0"/>
        <v>45766</v>
      </c>
    </row>
    <row r="38" spans="1:7" ht="12.75">
      <c r="A38" s="10" t="s">
        <v>114</v>
      </c>
      <c r="C38" s="10" t="s">
        <v>124</v>
      </c>
      <c r="D38" s="17">
        <v>38497</v>
      </c>
      <c r="E38" s="13">
        <v>775</v>
      </c>
      <c r="G38" s="15">
        <f t="shared" si="0"/>
        <v>44991</v>
      </c>
    </row>
    <row r="39" spans="1:7" ht="12.75">
      <c r="A39" s="10" t="s">
        <v>117</v>
      </c>
      <c r="C39" s="10" t="s">
        <v>125</v>
      </c>
      <c r="D39" s="17">
        <v>38499</v>
      </c>
      <c r="E39" s="13">
        <v>349</v>
      </c>
      <c r="G39" s="15">
        <f t="shared" si="0"/>
        <v>44642</v>
      </c>
    </row>
    <row r="40" spans="1:7" ht="12.75">
      <c r="A40" s="10" t="s">
        <v>118</v>
      </c>
      <c r="C40" s="10" t="s">
        <v>125</v>
      </c>
      <c r="D40" s="17">
        <v>38500</v>
      </c>
      <c r="E40" s="13">
        <v>350</v>
      </c>
      <c r="G40" s="15">
        <f t="shared" si="0"/>
        <v>44292</v>
      </c>
    </row>
    <row r="41" spans="1:7" ht="12.75">
      <c r="A41" s="10" t="s">
        <v>119</v>
      </c>
      <c r="C41" s="10" t="s">
        <v>212</v>
      </c>
      <c r="D41" s="17">
        <v>38501</v>
      </c>
      <c r="E41" s="13">
        <v>1600</v>
      </c>
      <c r="G41" s="15">
        <f t="shared" si="0"/>
        <v>42692</v>
      </c>
    </row>
    <row r="42" spans="1:7" ht="12.75">
      <c r="A42" s="10" t="s">
        <v>120</v>
      </c>
      <c r="C42" s="10" t="s">
        <v>126</v>
      </c>
      <c r="D42" s="17">
        <v>38503</v>
      </c>
      <c r="E42" s="13">
        <v>858</v>
      </c>
      <c r="G42" s="15">
        <f t="shared" si="0"/>
        <v>41834</v>
      </c>
    </row>
    <row r="43" spans="1:7" ht="12.75">
      <c r="A43" s="10" t="s">
        <v>128</v>
      </c>
      <c r="C43" s="18" t="s">
        <v>139</v>
      </c>
      <c r="D43" s="17">
        <v>38501</v>
      </c>
      <c r="E43" s="20">
        <v>830</v>
      </c>
      <c r="G43" s="15">
        <f t="shared" si="0"/>
        <v>41004</v>
      </c>
    </row>
    <row r="44" spans="1:7" ht="12.75">
      <c r="A44" s="10" t="s">
        <v>129</v>
      </c>
      <c r="C44" s="21" t="s">
        <v>140</v>
      </c>
      <c r="D44" s="17">
        <v>38507</v>
      </c>
      <c r="E44" s="20">
        <v>1608.75</v>
      </c>
      <c r="G44" s="15">
        <f t="shared" si="0"/>
        <v>39395.25</v>
      </c>
    </row>
    <row r="45" spans="1:7" ht="12.75">
      <c r="A45" s="10" t="s">
        <v>153</v>
      </c>
      <c r="C45" s="18" t="s">
        <v>141</v>
      </c>
      <c r="D45" s="17">
        <v>38507</v>
      </c>
      <c r="E45" s="20">
        <v>1165</v>
      </c>
      <c r="G45" s="15">
        <f t="shared" si="0"/>
        <v>38230.25</v>
      </c>
    </row>
    <row r="46" spans="1:7" ht="12.75">
      <c r="A46" s="10" t="s">
        <v>152</v>
      </c>
      <c r="C46" s="21" t="s">
        <v>142</v>
      </c>
      <c r="D46" s="17">
        <v>38508</v>
      </c>
      <c r="E46" s="20">
        <v>139</v>
      </c>
      <c r="G46" s="15">
        <f t="shared" si="0"/>
        <v>38091.25</v>
      </c>
    </row>
    <row r="47" spans="1:7" ht="12.75">
      <c r="A47" s="10" t="s">
        <v>130</v>
      </c>
      <c r="C47" s="18" t="s">
        <v>143</v>
      </c>
      <c r="D47" s="17">
        <v>38515</v>
      </c>
      <c r="E47" s="20">
        <v>1885</v>
      </c>
      <c r="G47" s="15">
        <f t="shared" si="0"/>
        <v>36206.25</v>
      </c>
    </row>
    <row r="48" spans="1:7" ht="12.75">
      <c r="A48" s="10" t="s">
        <v>131</v>
      </c>
      <c r="C48" s="10" t="s">
        <v>144</v>
      </c>
      <c r="D48" s="17">
        <v>38515</v>
      </c>
      <c r="E48" s="20">
        <v>270</v>
      </c>
      <c r="G48" s="15">
        <f t="shared" si="0"/>
        <v>35936.25</v>
      </c>
    </row>
    <row r="49" spans="1:7" ht="12.75">
      <c r="A49" s="10" t="s">
        <v>132</v>
      </c>
      <c r="C49" s="22" t="s">
        <v>145</v>
      </c>
      <c r="D49" s="17">
        <v>38515</v>
      </c>
      <c r="E49" s="20">
        <v>2100</v>
      </c>
      <c r="G49" s="15">
        <f t="shared" si="0"/>
        <v>33836.25</v>
      </c>
    </row>
    <row r="50" spans="1:7" ht="12.75">
      <c r="A50" s="10" t="s">
        <v>133</v>
      </c>
      <c r="B50" s="22" t="s">
        <v>146</v>
      </c>
      <c r="C50" s="22" t="s">
        <v>89</v>
      </c>
      <c r="D50" s="17">
        <v>38515</v>
      </c>
      <c r="E50" s="20">
        <v>150</v>
      </c>
      <c r="G50" s="15">
        <f t="shared" si="0"/>
        <v>33686.25</v>
      </c>
    </row>
    <row r="51" spans="1:7" ht="12.75">
      <c r="A51" s="10" t="s">
        <v>134</v>
      </c>
      <c r="B51" s="10" t="s">
        <v>147</v>
      </c>
      <c r="C51" s="19" t="s">
        <v>89</v>
      </c>
      <c r="D51" s="17">
        <v>38515</v>
      </c>
      <c r="E51" s="20">
        <v>80</v>
      </c>
      <c r="G51" s="15">
        <f t="shared" si="0"/>
        <v>33606.25</v>
      </c>
    </row>
    <row r="52" spans="1:7" ht="12.75">
      <c r="A52" s="10" t="s">
        <v>135</v>
      </c>
      <c r="C52" s="10" t="s">
        <v>151</v>
      </c>
      <c r="D52" s="17">
        <v>38515</v>
      </c>
      <c r="E52" s="13">
        <v>230</v>
      </c>
      <c r="G52" s="15">
        <f t="shared" si="0"/>
        <v>33376.25</v>
      </c>
    </row>
    <row r="53" spans="1:7" ht="12.75">
      <c r="A53" s="18" t="s">
        <v>136</v>
      </c>
      <c r="C53" s="18" t="s">
        <v>148</v>
      </c>
      <c r="D53" s="17">
        <v>38515</v>
      </c>
      <c r="E53" s="13">
        <v>450</v>
      </c>
      <c r="G53" s="15">
        <f t="shared" si="0"/>
        <v>32926.25</v>
      </c>
    </row>
    <row r="54" spans="1:7" ht="12.75">
      <c r="A54" s="18" t="s">
        <v>137</v>
      </c>
      <c r="C54" s="18" t="s">
        <v>149</v>
      </c>
      <c r="D54" s="17">
        <v>38523</v>
      </c>
      <c r="E54" s="12">
        <v>3419.99</v>
      </c>
      <c r="G54" s="15">
        <f t="shared" si="0"/>
        <v>29506.260000000002</v>
      </c>
    </row>
    <row r="55" spans="1:7" ht="12.75">
      <c r="A55" s="10" t="s">
        <v>138</v>
      </c>
      <c r="C55" s="10" t="s">
        <v>150</v>
      </c>
      <c r="D55" s="17">
        <v>38533</v>
      </c>
      <c r="E55" s="13">
        <v>350</v>
      </c>
      <c r="G55" s="15">
        <f t="shared" si="0"/>
        <v>29156.260000000002</v>
      </c>
    </row>
    <row r="56" spans="1:7" ht="12.75">
      <c r="A56" s="10" t="s">
        <v>154</v>
      </c>
      <c r="C56" s="10" t="s">
        <v>158</v>
      </c>
      <c r="D56" s="17">
        <v>38539</v>
      </c>
      <c r="E56" s="20">
        <v>2195</v>
      </c>
      <c r="G56" s="15">
        <f t="shared" si="0"/>
        <v>26961.260000000002</v>
      </c>
    </row>
    <row r="57" spans="1:7" ht="12.75">
      <c r="A57" s="10" t="s">
        <v>155</v>
      </c>
      <c r="C57" s="23" t="s">
        <v>159</v>
      </c>
      <c r="D57" s="17">
        <v>38539</v>
      </c>
      <c r="E57" s="20">
        <v>300</v>
      </c>
      <c r="G57" s="15">
        <f t="shared" si="0"/>
        <v>26661.260000000002</v>
      </c>
    </row>
    <row r="58" spans="1:7" ht="12.75">
      <c r="A58" s="10" t="s">
        <v>163</v>
      </c>
      <c r="C58" s="10" t="s">
        <v>89</v>
      </c>
      <c r="D58" s="17">
        <v>38539</v>
      </c>
      <c r="E58" s="20">
        <v>300</v>
      </c>
      <c r="G58" s="15">
        <f t="shared" si="0"/>
        <v>26361.260000000002</v>
      </c>
    </row>
    <row r="59" spans="1:7" ht="12.75">
      <c r="A59" s="10" t="s">
        <v>129</v>
      </c>
      <c r="C59" s="23" t="s">
        <v>150</v>
      </c>
      <c r="D59" s="17">
        <v>38542</v>
      </c>
      <c r="E59" s="20">
        <v>550</v>
      </c>
      <c r="G59" s="15">
        <f t="shared" si="0"/>
        <v>25811.260000000002</v>
      </c>
    </row>
    <row r="60" spans="1:7" ht="12.75">
      <c r="A60" s="10" t="s">
        <v>156</v>
      </c>
      <c r="C60" s="24" t="s">
        <v>150</v>
      </c>
      <c r="D60" s="17">
        <v>38543</v>
      </c>
      <c r="E60" s="20">
        <v>280</v>
      </c>
      <c r="G60" s="15">
        <f t="shared" si="0"/>
        <v>25531.260000000002</v>
      </c>
    </row>
    <row r="61" spans="1:7" ht="12.75">
      <c r="A61" s="10" t="s">
        <v>164</v>
      </c>
      <c r="C61" s="10" t="s">
        <v>165</v>
      </c>
      <c r="D61" s="17">
        <v>38558</v>
      </c>
      <c r="E61" s="20">
        <v>800</v>
      </c>
      <c r="G61" s="15">
        <f t="shared" si="0"/>
        <v>24731.260000000002</v>
      </c>
    </row>
    <row r="62" spans="1:7" ht="12.75">
      <c r="A62" s="10" t="s">
        <v>166</v>
      </c>
      <c r="B62" s="22" t="s">
        <v>160</v>
      </c>
      <c r="C62" s="10" t="s">
        <v>89</v>
      </c>
      <c r="D62" s="17">
        <v>38563</v>
      </c>
      <c r="E62" s="20">
        <v>250</v>
      </c>
      <c r="G62" s="15">
        <f t="shared" si="0"/>
        <v>24481.260000000002</v>
      </c>
    </row>
    <row r="63" spans="1:7" ht="12.75">
      <c r="A63" s="10" t="s">
        <v>157</v>
      </c>
      <c r="C63" s="23" t="s">
        <v>161</v>
      </c>
      <c r="D63" s="17">
        <v>38564</v>
      </c>
      <c r="E63" s="20">
        <v>630</v>
      </c>
      <c r="G63" s="15">
        <f t="shared" si="0"/>
        <v>23851.260000000002</v>
      </c>
    </row>
    <row r="64" spans="1:7" ht="12.75">
      <c r="A64" s="10" t="s">
        <v>167</v>
      </c>
      <c r="C64" s="10" t="s">
        <v>89</v>
      </c>
      <c r="D64" s="17">
        <v>38564</v>
      </c>
      <c r="E64" s="20">
        <v>140</v>
      </c>
      <c r="G64" s="15">
        <f t="shared" si="0"/>
        <v>23711.260000000002</v>
      </c>
    </row>
    <row r="65" spans="1:7" ht="12.75">
      <c r="A65" s="10" t="s">
        <v>168</v>
      </c>
      <c r="C65" s="10" t="s">
        <v>162</v>
      </c>
      <c r="D65" s="17">
        <v>38564</v>
      </c>
      <c r="E65" s="13">
        <v>450</v>
      </c>
      <c r="G65" s="15">
        <f t="shared" si="0"/>
        <v>23261.260000000002</v>
      </c>
    </row>
    <row r="66" spans="1:7" ht="12.75">
      <c r="A66" s="10" t="s">
        <v>171</v>
      </c>
      <c r="C66" s="10" t="s">
        <v>89</v>
      </c>
      <c r="D66" s="17">
        <v>38571</v>
      </c>
      <c r="E66" s="20">
        <v>130</v>
      </c>
      <c r="G66" s="15">
        <f t="shared" si="0"/>
        <v>23131.260000000002</v>
      </c>
    </row>
    <row r="67" spans="1:7" ht="12.75">
      <c r="A67" s="10" t="s">
        <v>169</v>
      </c>
      <c r="C67" s="23" t="s">
        <v>177</v>
      </c>
      <c r="D67" s="17">
        <v>38575</v>
      </c>
      <c r="E67" s="20">
        <v>1095</v>
      </c>
      <c r="G67" s="15">
        <f t="shared" si="0"/>
        <v>22036.260000000002</v>
      </c>
    </row>
    <row r="68" spans="1:7" ht="12.75">
      <c r="A68" s="10" t="s">
        <v>172</v>
      </c>
      <c r="C68" s="10" t="s">
        <v>178</v>
      </c>
      <c r="D68" s="17">
        <v>38575</v>
      </c>
      <c r="E68" s="20">
        <v>100</v>
      </c>
      <c r="G68" s="15">
        <f t="shared" si="0"/>
        <v>21936.260000000002</v>
      </c>
    </row>
    <row r="69" spans="1:7" ht="12.75">
      <c r="A69" s="10" t="s">
        <v>173</v>
      </c>
      <c r="C69" s="23" t="s">
        <v>144</v>
      </c>
      <c r="D69" s="17">
        <v>38580</v>
      </c>
      <c r="E69" s="20">
        <v>935</v>
      </c>
      <c r="G69" s="15">
        <f t="shared" si="0"/>
        <v>21001.260000000002</v>
      </c>
    </row>
    <row r="70" spans="1:7" ht="12.75">
      <c r="A70" s="10" t="s">
        <v>174</v>
      </c>
      <c r="C70" s="24" t="s">
        <v>179</v>
      </c>
      <c r="D70" s="17">
        <v>38580</v>
      </c>
      <c r="E70" s="20">
        <v>1305</v>
      </c>
      <c r="G70" s="15">
        <f aca="true" t="shared" si="1" ref="G70:G111">G69+F70-E70</f>
        <v>19696.260000000002</v>
      </c>
    </row>
    <row r="71" spans="1:7" ht="12.75">
      <c r="A71" s="10" t="s">
        <v>175</v>
      </c>
      <c r="C71" s="10" t="s">
        <v>180</v>
      </c>
      <c r="D71" s="17">
        <v>38586</v>
      </c>
      <c r="E71" s="20">
        <v>450</v>
      </c>
      <c r="G71" s="15">
        <f t="shared" si="1"/>
        <v>19246.260000000002</v>
      </c>
    </row>
    <row r="72" spans="1:7" ht="12.75">
      <c r="A72" s="10" t="s">
        <v>166</v>
      </c>
      <c r="C72" s="23" t="s">
        <v>89</v>
      </c>
      <c r="D72" s="17">
        <v>38586</v>
      </c>
      <c r="E72" s="20">
        <v>250</v>
      </c>
      <c r="G72" s="15">
        <f t="shared" si="1"/>
        <v>18996.260000000002</v>
      </c>
    </row>
    <row r="73" spans="1:7" ht="12.75">
      <c r="A73" s="10" t="s">
        <v>176</v>
      </c>
      <c r="C73" s="22" t="s">
        <v>181</v>
      </c>
      <c r="D73" s="17">
        <v>38586</v>
      </c>
      <c r="E73" s="20">
        <v>950</v>
      </c>
      <c r="G73" s="15">
        <f t="shared" si="1"/>
        <v>18046.260000000002</v>
      </c>
    </row>
    <row r="74" spans="1:7" ht="12.75">
      <c r="A74" s="10" t="s">
        <v>170</v>
      </c>
      <c r="C74" s="10" t="s">
        <v>126</v>
      </c>
      <c r="D74" s="17">
        <v>38586</v>
      </c>
      <c r="E74" s="20">
        <v>1000</v>
      </c>
      <c r="G74" s="15">
        <f t="shared" si="1"/>
        <v>17046.260000000002</v>
      </c>
    </row>
    <row r="75" spans="1:7" ht="12.75">
      <c r="A75" s="16" t="s">
        <v>182</v>
      </c>
      <c r="C75" s="16" t="s">
        <v>79</v>
      </c>
      <c r="D75" s="27">
        <v>38589</v>
      </c>
      <c r="E75" s="15">
        <v>2850</v>
      </c>
      <c r="G75" s="15">
        <f t="shared" si="1"/>
        <v>14196.260000000002</v>
      </c>
    </row>
    <row r="76" spans="1:7" ht="12.75">
      <c r="A76" s="10" t="s">
        <v>218</v>
      </c>
      <c r="C76" s="10" t="s">
        <v>125</v>
      </c>
      <c r="D76" s="17">
        <v>38599</v>
      </c>
      <c r="E76" s="20">
        <v>280</v>
      </c>
      <c r="G76" s="15">
        <f t="shared" si="1"/>
        <v>13916.260000000002</v>
      </c>
    </row>
    <row r="77" spans="1:7" ht="12.75">
      <c r="A77" s="10" t="s">
        <v>219</v>
      </c>
      <c r="C77" s="10" t="s">
        <v>214</v>
      </c>
      <c r="D77" s="17">
        <v>38607</v>
      </c>
      <c r="E77" s="20">
        <v>2900</v>
      </c>
      <c r="G77" s="15">
        <f t="shared" si="1"/>
        <v>11016.260000000002</v>
      </c>
    </row>
    <row r="78" spans="1:7" ht="12.75">
      <c r="A78" s="10" t="s">
        <v>166</v>
      </c>
      <c r="B78" s="22" t="s">
        <v>215</v>
      </c>
      <c r="C78" s="16" t="s">
        <v>89</v>
      </c>
      <c r="D78" s="17">
        <v>38612</v>
      </c>
      <c r="E78" s="20">
        <v>250</v>
      </c>
      <c r="G78" s="15">
        <f t="shared" si="1"/>
        <v>10766.260000000002</v>
      </c>
    </row>
    <row r="79" spans="1:7" ht="12.75">
      <c r="A79" s="10" t="s">
        <v>213</v>
      </c>
      <c r="C79" s="23" t="s">
        <v>89</v>
      </c>
      <c r="D79" s="17">
        <v>38614</v>
      </c>
      <c r="E79" s="20">
        <v>80</v>
      </c>
      <c r="G79" s="15">
        <f t="shared" si="1"/>
        <v>10686.260000000002</v>
      </c>
    </row>
    <row r="80" spans="1:7" ht="12.75">
      <c r="A80" s="10" t="s">
        <v>220</v>
      </c>
      <c r="C80" s="10" t="s">
        <v>178</v>
      </c>
      <c r="D80" s="17">
        <v>38614</v>
      </c>
      <c r="E80" s="20">
        <v>1000</v>
      </c>
      <c r="G80" s="15">
        <f t="shared" si="1"/>
        <v>9686.260000000002</v>
      </c>
    </row>
    <row r="81" spans="1:7" ht="12.75">
      <c r="A81" s="10" t="s">
        <v>175</v>
      </c>
      <c r="C81" s="24" t="s">
        <v>216</v>
      </c>
      <c r="D81" s="17">
        <v>38615</v>
      </c>
      <c r="E81" s="20">
        <v>450</v>
      </c>
      <c r="G81" s="15">
        <f t="shared" si="1"/>
        <v>9236.260000000002</v>
      </c>
    </row>
    <row r="82" spans="1:7" ht="12.75">
      <c r="A82" s="10" t="s">
        <v>176</v>
      </c>
      <c r="C82" s="10" t="s">
        <v>217</v>
      </c>
      <c r="D82" s="17">
        <v>38620</v>
      </c>
      <c r="E82" s="20">
        <v>550</v>
      </c>
      <c r="G82" s="15">
        <f t="shared" si="1"/>
        <v>8686.260000000002</v>
      </c>
    </row>
    <row r="83" spans="1:7" ht="12.75">
      <c r="A83" s="10" t="s">
        <v>221</v>
      </c>
      <c r="C83" s="16" t="s">
        <v>89</v>
      </c>
      <c r="D83" s="17">
        <v>38620</v>
      </c>
      <c r="E83" s="20">
        <v>150</v>
      </c>
      <c r="G83" s="15">
        <f t="shared" si="1"/>
        <v>8536.260000000002</v>
      </c>
    </row>
    <row r="84" spans="1:7" ht="12.75">
      <c r="A84" s="16" t="s">
        <v>183</v>
      </c>
      <c r="C84" s="16" t="s">
        <v>89</v>
      </c>
      <c r="D84" s="27">
        <v>38627</v>
      </c>
      <c r="E84" s="15">
        <v>450</v>
      </c>
      <c r="G84" s="15">
        <f t="shared" si="1"/>
        <v>8086.260000000002</v>
      </c>
    </row>
    <row r="85" spans="1:7" ht="12.75">
      <c r="A85" s="10" t="s">
        <v>185</v>
      </c>
      <c r="C85" s="10" t="s">
        <v>125</v>
      </c>
      <c r="D85" s="17">
        <v>38626</v>
      </c>
      <c r="E85" s="20">
        <v>350</v>
      </c>
      <c r="G85" s="15">
        <f t="shared" si="1"/>
        <v>7736.260000000002</v>
      </c>
    </row>
    <row r="86" spans="1:7" ht="12.75">
      <c r="A86" s="10" t="s">
        <v>184</v>
      </c>
      <c r="C86" s="16" t="s">
        <v>89</v>
      </c>
      <c r="D86" s="17">
        <v>38650</v>
      </c>
      <c r="E86" s="20">
        <v>62</v>
      </c>
      <c r="G86" s="15">
        <f t="shared" si="1"/>
        <v>7674.260000000002</v>
      </c>
    </row>
    <row r="87" spans="1:7" ht="12.75">
      <c r="A87" s="10" t="s">
        <v>164</v>
      </c>
      <c r="C87" s="16" t="s">
        <v>165</v>
      </c>
      <c r="D87" s="17">
        <v>38652</v>
      </c>
      <c r="E87" s="20">
        <v>720</v>
      </c>
      <c r="G87" s="15">
        <f t="shared" si="1"/>
        <v>6954.260000000002</v>
      </c>
    </row>
    <row r="88" spans="1:7" ht="12.75">
      <c r="A88" s="10" t="s">
        <v>166</v>
      </c>
      <c r="C88" s="10" t="s">
        <v>89</v>
      </c>
      <c r="D88" s="17">
        <v>38653</v>
      </c>
      <c r="E88" s="20">
        <v>250</v>
      </c>
      <c r="G88" s="15">
        <f t="shared" si="1"/>
        <v>6704.260000000002</v>
      </c>
    </row>
    <row r="89" spans="1:7" ht="12.75">
      <c r="A89" s="10" t="s">
        <v>164</v>
      </c>
      <c r="C89" s="16" t="s">
        <v>165</v>
      </c>
      <c r="D89" s="17">
        <v>38672</v>
      </c>
      <c r="E89" s="20">
        <v>1575</v>
      </c>
      <c r="G89" s="15">
        <f t="shared" si="1"/>
        <v>5129.260000000002</v>
      </c>
    </row>
    <row r="90" spans="1:7" ht="12.75">
      <c r="A90" s="10" t="s">
        <v>186</v>
      </c>
      <c r="C90" s="10" t="s">
        <v>126</v>
      </c>
      <c r="D90" s="17">
        <v>38673</v>
      </c>
      <c r="E90" s="20">
        <v>1350</v>
      </c>
      <c r="G90" s="15">
        <f t="shared" si="1"/>
        <v>3779.260000000002</v>
      </c>
    </row>
    <row r="91" spans="1:7" ht="12.75">
      <c r="A91" s="10" t="s">
        <v>187</v>
      </c>
      <c r="C91" s="23" t="s">
        <v>126</v>
      </c>
      <c r="D91" s="17">
        <v>38673</v>
      </c>
      <c r="E91" s="20">
        <v>200</v>
      </c>
      <c r="G91" s="15">
        <f t="shared" si="1"/>
        <v>3579.260000000002</v>
      </c>
    </row>
    <row r="92" spans="1:7" ht="12.75">
      <c r="A92" s="10" t="s">
        <v>188</v>
      </c>
      <c r="C92" s="23" t="s">
        <v>144</v>
      </c>
      <c r="D92" s="17">
        <v>38674</v>
      </c>
      <c r="E92" s="20">
        <v>882</v>
      </c>
      <c r="G92" s="15">
        <f t="shared" si="1"/>
        <v>2697.260000000002</v>
      </c>
    </row>
    <row r="93" spans="1:7" ht="12.75">
      <c r="A93" s="10" t="s">
        <v>129</v>
      </c>
      <c r="C93" s="10" t="s">
        <v>178</v>
      </c>
      <c r="D93" s="17">
        <v>38674</v>
      </c>
      <c r="E93" s="20">
        <v>895</v>
      </c>
      <c r="G93" s="15">
        <f t="shared" si="1"/>
        <v>1802.260000000002</v>
      </c>
    </row>
    <row r="94" spans="1:7" ht="12.75">
      <c r="A94" s="10" t="s">
        <v>189</v>
      </c>
      <c r="C94" s="24" t="s">
        <v>178</v>
      </c>
      <c r="D94" s="17">
        <v>38679</v>
      </c>
      <c r="E94" s="20">
        <v>450</v>
      </c>
      <c r="G94" s="15">
        <f t="shared" si="1"/>
        <v>1352.260000000002</v>
      </c>
    </row>
    <row r="95" spans="1:7" ht="12.75">
      <c r="A95" s="10" t="s">
        <v>166</v>
      </c>
      <c r="C95" s="10" t="s">
        <v>89</v>
      </c>
      <c r="D95" s="17">
        <v>38680</v>
      </c>
      <c r="E95" s="20">
        <v>250</v>
      </c>
      <c r="G95" s="15">
        <f t="shared" si="1"/>
        <v>1102.260000000002</v>
      </c>
    </row>
    <row r="96" spans="1:7" ht="12.75">
      <c r="A96" s="10" t="s">
        <v>193</v>
      </c>
      <c r="C96" s="23" t="s">
        <v>89</v>
      </c>
      <c r="D96" s="17">
        <v>38681</v>
      </c>
      <c r="E96" s="20">
        <v>165</v>
      </c>
      <c r="G96" s="15">
        <f t="shared" si="1"/>
        <v>937.260000000002</v>
      </c>
    </row>
    <row r="97" spans="1:7" ht="12.75">
      <c r="A97" s="10" t="s">
        <v>190</v>
      </c>
      <c r="C97" s="23" t="s">
        <v>191</v>
      </c>
      <c r="D97" s="17">
        <v>38681</v>
      </c>
      <c r="E97" s="20">
        <v>1050</v>
      </c>
      <c r="G97" s="15">
        <f t="shared" si="1"/>
        <v>-112.73999999999796</v>
      </c>
    </row>
    <row r="98" spans="1:7" ht="12.75">
      <c r="A98" s="10" t="s">
        <v>175</v>
      </c>
      <c r="C98" s="23" t="s">
        <v>192</v>
      </c>
      <c r="D98" s="17">
        <v>38681</v>
      </c>
      <c r="E98" s="20">
        <v>450</v>
      </c>
      <c r="G98" s="15">
        <f t="shared" si="1"/>
        <v>-562.739999999998</v>
      </c>
    </row>
    <row r="99" spans="1:7" ht="12.75">
      <c r="A99" s="10" t="s">
        <v>196</v>
      </c>
      <c r="C99" s="10" t="s">
        <v>203</v>
      </c>
      <c r="D99" s="17">
        <v>38690</v>
      </c>
      <c r="E99" s="20">
        <v>365</v>
      </c>
      <c r="G99" s="15">
        <f t="shared" si="1"/>
        <v>-927.739999999998</v>
      </c>
    </row>
    <row r="100" spans="1:7" ht="12.75">
      <c r="A100" s="10" t="s">
        <v>197</v>
      </c>
      <c r="C100" s="23" t="s">
        <v>204</v>
      </c>
      <c r="D100" s="17">
        <v>38690</v>
      </c>
      <c r="E100" s="20">
        <v>280</v>
      </c>
      <c r="G100" s="15">
        <f t="shared" si="1"/>
        <v>-1207.739999999998</v>
      </c>
    </row>
    <row r="101" spans="1:7" ht="12.75">
      <c r="A101" s="10" t="s">
        <v>127</v>
      </c>
      <c r="C101" s="23"/>
      <c r="D101" s="17">
        <v>38694</v>
      </c>
      <c r="E101" s="20"/>
      <c r="F101" s="15">
        <v>33300</v>
      </c>
      <c r="G101" s="15">
        <f t="shared" si="1"/>
        <v>32092.260000000002</v>
      </c>
    </row>
    <row r="102" spans="1:7" ht="12.75">
      <c r="A102" s="10" t="s">
        <v>198</v>
      </c>
      <c r="C102" s="23" t="s">
        <v>191</v>
      </c>
      <c r="D102" s="17">
        <v>38697</v>
      </c>
      <c r="E102" s="20">
        <v>900</v>
      </c>
      <c r="G102" s="15">
        <f t="shared" si="1"/>
        <v>31192.260000000002</v>
      </c>
    </row>
    <row r="103" spans="1:7" ht="12.75">
      <c r="A103" s="10" t="s">
        <v>194</v>
      </c>
      <c r="C103" s="23" t="s">
        <v>139</v>
      </c>
      <c r="D103" s="17">
        <v>38704</v>
      </c>
      <c r="E103" s="20">
        <v>500</v>
      </c>
      <c r="G103" s="15">
        <f t="shared" si="1"/>
        <v>30692.260000000002</v>
      </c>
    </row>
    <row r="104" spans="1:7" ht="12.75">
      <c r="A104" s="10" t="s">
        <v>199</v>
      </c>
      <c r="C104" s="24" t="s">
        <v>205</v>
      </c>
      <c r="D104" s="17">
        <v>38705</v>
      </c>
      <c r="E104" s="20">
        <v>1650</v>
      </c>
      <c r="G104" s="15">
        <f t="shared" si="1"/>
        <v>29042.260000000002</v>
      </c>
    </row>
    <row r="105" spans="1:7" ht="12.75">
      <c r="A105" s="10" t="s">
        <v>194</v>
      </c>
      <c r="C105" s="10" t="s">
        <v>206</v>
      </c>
      <c r="D105" s="17">
        <v>38708</v>
      </c>
      <c r="E105" s="20">
        <v>960</v>
      </c>
      <c r="G105" s="15">
        <f t="shared" si="1"/>
        <v>28082.260000000002</v>
      </c>
    </row>
    <row r="106" spans="1:7" ht="12.75">
      <c r="A106" s="10" t="s">
        <v>195</v>
      </c>
      <c r="C106" s="23" t="s">
        <v>207</v>
      </c>
      <c r="D106" s="17">
        <v>38713</v>
      </c>
      <c r="E106" s="20">
        <v>1000</v>
      </c>
      <c r="G106" s="15">
        <f t="shared" si="1"/>
        <v>27082.260000000002</v>
      </c>
    </row>
    <row r="107" spans="1:7" ht="12.75">
      <c r="A107" s="10" t="s">
        <v>200</v>
      </c>
      <c r="C107" s="22" t="s">
        <v>208</v>
      </c>
      <c r="D107" s="17">
        <v>38714</v>
      </c>
      <c r="E107" s="20">
        <v>1550</v>
      </c>
      <c r="G107" s="15">
        <f t="shared" si="1"/>
        <v>25532.260000000002</v>
      </c>
    </row>
    <row r="108" spans="1:7" ht="12.75">
      <c r="A108" s="10" t="s">
        <v>201</v>
      </c>
      <c r="C108" s="23" t="s">
        <v>72</v>
      </c>
      <c r="D108" s="17">
        <v>38715</v>
      </c>
      <c r="E108" s="20">
        <v>1500</v>
      </c>
      <c r="G108" s="15">
        <f t="shared" si="1"/>
        <v>24032.260000000002</v>
      </c>
    </row>
    <row r="109" spans="1:7" ht="12.75">
      <c r="A109" s="10" t="s">
        <v>166</v>
      </c>
      <c r="B109" s="22" t="s">
        <v>209</v>
      </c>
      <c r="C109" s="10" t="s">
        <v>89</v>
      </c>
      <c r="D109" s="17">
        <v>38715</v>
      </c>
      <c r="E109" s="20">
        <v>250</v>
      </c>
      <c r="G109" s="15">
        <f t="shared" si="1"/>
        <v>23782.260000000002</v>
      </c>
    </row>
    <row r="110" spans="1:7" ht="12.75">
      <c r="A110" s="10" t="s">
        <v>202</v>
      </c>
      <c r="C110" s="23" t="s">
        <v>89</v>
      </c>
      <c r="D110" s="17">
        <v>38715</v>
      </c>
      <c r="E110" s="20">
        <v>150</v>
      </c>
      <c r="G110" s="15">
        <f t="shared" si="1"/>
        <v>23632.260000000002</v>
      </c>
    </row>
    <row r="111" spans="1:7" ht="12.75">
      <c r="A111" s="10" t="s">
        <v>175</v>
      </c>
      <c r="C111" s="23" t="s">
        <v>210</v>
      </c>
      <c r="D111" s="17">
        <v>38715</v>
      </c>
      <c r="E111" s="20">
        <v>450</v>
      </c>
      <c r="G111" s="15">
        <f t="shared" si="1"/>
        <v>23182.260000000002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15.7109375" style="0" customWidth="1"/>
    <col min="3" max="3" width="17.57421875" style="0" customWidth="1"/>
    <col min="4" max="4" width="10.140625" style="0" bestFit="1" customWidth="1"/>
    <col min="5" max="7" width="9.140625" style="1" customWidth="1"/>
  </cols>
  <sheetData>
    <row r="1" spans="1:7" s="10" customFormat="1" ht="20.25">
      <c r="A1" s="5" t="s">
        <v>242</v>
      </c>
      <c r="B1" s="5"/>
      <c r="C1" s="5"/>
      <c r="D1" s="25"/>
      <c r="E1" s="6"/>
      <c r="F1" s="6"/>
      <c r="G1" s="6"/>
    </row>
    <row r="2" spans="1:7" s="10" customFormat="1" ht="20.25">
      <c r="A2" s="7"/>
      <c r="B2" s="5"/>
      <c r="C2" s="5"/>
      <c r="D2" s="25"/>
      <c r="E2" s="6"/>
      <c r="F2" s="6"/>
      <c r="G2" s="6"/>
    </row>
    <row r="3" spans="1:7" s="10" customFormat="1" ht="12.75">
      <c r="A3" s="8" t="s">
        <v>0</v>
      </c>
      <c r="B3" s="8" t="s">
        <v>84</v>
      </c>
      <c r="C3" s="8" t="s">
        <v>85</v>
      </c>
      <c r="D3" s="28" t="s">
        <v>2</v>
      </c>
      <c r="E3" s="9" t="s">
        <v>3</v>
      </c>
      <c r="F3" s="9" t="s">
        <v>86</v>
      </c>
      <c r="G3" s="9" t="s">
        <v>87</v>
      </c>
    </row>
    <row r="4" spans="1:7" ht="12.75">
      <c r="A4" t="s">
        <v>88</v>
      </c>
      <c r="G4" s="1">
        <v>30671</v>
      </c>
    </row>
    <row r="5" spans="1:7" ht="12.75">
      <c r="A5" t="s">
        <v>224</v>
      </c>
      <c r="C5" t="s">
        <v>223</v>
      </c>
      <c r="D5" s="4">
        <v>38366</v>
      </c>
      <c r="E5" s="1">
        <v>600</v>
      </c>
      <c r="G5" s="1">
        <f>G4-E5+F5</f>
        <v>30071</v>
      </c>
    </row>
    <row r="6" spans="1:7" ht="12.75">
      <c r="A6" t="s">
        <v>225</v>
      </c>
      <c r="C6" t="s">
        <v>223</v>
      </c>
      <c r="D6" s="4">
        <v>38400</v>
      </c>
      <c r="E6" s="1">
        <v>600</v>
      </c>
      <c r="G6" s="1">
        <f aca="true" t="shared" si="0" ref="G6:G19">G5-E6+F6</f>
        <v>29471</v>
      </c>
    </row>
    <row r="7" spans="1:7" ht="12.75">
      <c r="A7" t="s">
        <v>226</v>
      </c>
      <c r="C7" t="s">
        <v>223</v>
      </c>
      <c r="D7" s="4">
        <v>38407</v>
      </c>
      <c r="E7" s="1">
        <v>650</v>
      </c>
      <c r="G7" s="1">
        <f t="shared" si="0"/>
        <v>28821</v>
      </c>
    </row>
    <row r="8" spans="1:7" ht="12.75">
      <c r="A8" t="s">
        <v>228</v>
      </c>
      <c r="C8" t="s">
        <v>223</v>
      </c>
      <c r="D8" s="4">
        <v>38434</v>
      </c>
      <c r="E8" s="1">
        <v>600</v>
      </c>
      <c r="G8" s="1">
        <f t="shared" si="0"/>
        <v>28221</v>
      </c>
    </row>
    <row r="9" spans="1:7" ht="12.75">
      <c r="A9" t="s">
        <v>229</v>
      </c>
      <c r="C9" t="s">
        <v>89</v>
      </c>
      <c r="D9" s="4">
        <v>38439</v>
      </c>
      <c r="E9" s="1">
        <v>45</v>
      </c>
      <c r="G9" s="1">
        <f t="shared" si="0"/>
        <v>28176</v>
      </c>
    </row>
    <row r="10" spans="1:7" ht="12.75">
      <c r="A10" t="s">
        <v>230</v>
      </c>
      <c r="C10" t="s">
        <v>227</v>
      </c>
      <c r="D10" s="4">
        <v>38472</v>
      </c>
      <c r="E10" s="1">
        <v>305</v>
      </c>
      <c r="G10" s="1">
        <f t="shared" si="0"/>
        <v>27871</v>
      </c>
    </row>
    <row r="11" spans="1:7" ht="12.75">
      <c r="A11" t="s">
        <v>241</v>
      </c>
      <c r="D11" s="4">
        <v>38478</v>
      </c>
      <c r="F11" s="1">
        <v>6000</v>
      </c>
      <c r="G11" s="1">
        <f t="shared" si="0"/>
        <v>33871</v>
      </c>
    </row>
    <row r="12" spans="1:7" ht="12.75">
      <c r="A12" t="s">
        <v>239</v>
      </c>
      <c r="C12" t="s">
        <v>236</v>
      </c>
      <c r="D12" s="4">
        <v>38497</v>
      </c>
      <c r="E12" s="1">
        <v>3200</v>
      </c>
      <c r="G12" s="1">
        <f t="shared" si="0"/>
        <v>30671</v>
      </c>
    </row>
    <row r="13" spans="1:7" ht="12.75">
      <c r="A13" t="s">
        <v>164</v>
      </c>
      <c r="C13" t="s">
        <v>236</v>
      </c>
      <c r="D13" s="4">
        <v>38497</v>
      </c>
      <c r="E13" s="1">
        <v>1050</v>
      </c>
      <c r="G13" s="1">
        <f t="shared" si="0"/>
        <v>29621</v>
      </c>
    </row>
    <row r="14" spans="1:7" ht="12.75">
      <c r="A14" t="s">
        <v>231</v>
      </c>
      <c r="C14" t="s">
        <v>237</v>
      </c>
      <c r="D14" s="4">
        <v>38498</v>
      </c>
      <c r="E14" s="1">
        <v>880</v>
      </c>
      <c r="G14" s="1">
        <f t="shared" si="0"/>
        <v>28741</v>
      </c>
    </row>
    <row r="15" spans="1:7" ht="12.75">
      <c r="A15" t="s">
        <v>232</v>
      </c>
      <c r="C15" t="s">
        <v>237</v>
      </c>
      <c r="D15" s="4">
        <v>38498</v>
      </c>
      <c r="E15" s="1">
        <v>170</v>
      </c>
      <c r="G15" s="1">
        <f t="shared" si="0"/>
        <v>28571</v>
      </c>
    </row>
    <row r="16" spans="1:7" ht="12.75">
      <c r="A16" t="s">
        <v>233</v>
      </c>
      <c r="C16" t="s">
        <v>237</v>
      </c>
      <c r="D16" s="4">
        <v>38498</v>
      </c>
      <c r="E16" s="1">
        <v>360</v>
      </c>
      <c r="G16" s="1">
        <f t="shared" si="0"/>
        <v>28211</v>
      </c>
    </row>
    <row r="17" spans="1:7" ht="12.75">
      <c r="A17" t="s">
        <v>234</v>
      </c>
      <c r="C17" t="s">
        <v>238</v>
      </c>
      <c r="D17" s="4">
        <v>38498</v>
      </c>
      <c r="E17" s="1">
        <v>830</v>
      </c>
      <c r="G17" s="1">
        <f t="shared" si="0"/>
        <v>27381</v>
      </c>
    </row>
    <row r="18" spans="1:7" ht="12.75">
      <c r="A18" t="s">
        <v>164</v>
      </c>
      <c r="C18" t="s">
        <v>238</v>
      </c>
      <c r="D18" s="4">
        <v>38498</v>
      </c>
      <c r="E18" s="1">
        <v>170</v>
      </c>
      <c r="G18" s="1">
        <f t="shared" si="0"/>
        <v>27211</v>
      </c>
    </row>
    <row r="19" spans="1:7" ht="12.75">
      <c r="A19" t="s">
        <v>233</v>
      </c>
      <c r="C19" t="s">
        <v>238</v>
      </c>
      <c r="D19" s="4">
        <v>38498</v>
      </c>
      <c r="E19" s="1">
        <v>24</v>
      </c>
      <c r="G19" s="1">
        <f t="shared" si="0"/>
        <v>27187</v>
      </c>
    </row>
    <row r="20" spans="1:7" ht="12.75">
      <c r="A20" t="s">
        <v>235</v>
      </c>
      <c r="C20" t="s">
        <v>89</v>
      </c>
      <c r="D20" s="4">
        <v>38498</v>
      </c>
      <c r="E20" s="1">
        <v>30</v>
      </c>
      <c r="G20" s="1">
        <f>G19-E20+F20</f>
        <v>27157</v>
      </c>
    </row>
    <row r="21" spans="1:7" ht="12.75">
      <c r="A21" t="s">
        <v>241</v>
      </c>
      <c r="D21" s="4">
        <v>38504</v>
      </c>
      <c r="F21" s="1">
        <v>6000</v>
      </c>
      <c r="G21" s="1">
        <f aca="true" t="shared" si="1" ref="G21:G26">G20-E21+F21</f>
        <v>33157</v>
      </c>
    </row>
    <row r="22" spans="1:7" ht="12.75">
      <c r="A22" t="s">
        <v>240</v>
      </c>
      <c r="B22" t="s">
        <v>38</v>
      </c>
      <c r="D22" s="4">
        <v>38593</v>
      </c>
      <c r="F22" s="1">
        <v>7000</v>
      </c>
      <c r="G22" s="1">
        <f t="shared" si="1"/>
        <v>40157</v>
      </c>
    </row>
    <row r="23" spans="1:7" ht="12.75">
      <c r="A23" t="s">
        <v>243</v>
      </c>
      <c r="C23" t="s">
        <v>223</v>
      </c>
      <c r="D23" s="4">
        <v>38595</v>
      </c>
      <c r="E23" s="1">
        <v>1900</v>
      </c>
      <c r="G23" s="1">
        <f t="shared" si="1"/>
        <v>38257</v>
      </c>
    </row>
    <row r="24" spans="1:8" ht="12.75">
      <c r="A24" t="s">
        <v>244</v>
      </c>
      <c r="C24" t="s">
        <v>245</v>
      </c>
      <c r="D24" s="4">
        <v>38610</v>
      </c>
      <c r="E24" s="1">
        <v>860</v>
      </c>
      <c r="G24" s="1">
        <f t="shared" si="1"/>
        <v>37397</v>
      </c>
      <c r="H24" s="1"/>
    </row>
    <row r="25" spans="1:8" ht="12.75">
      <c r="A25" t="s">
        <v>247</v>
      </c>
      <c r="C25" t="s">
        <v>223</v>
      </c>
      <c r="D25" s="4">
        <v>38643</v>
      </c>
      <c r="E25" s="1">
        <v>2000</v>
      </c>
      <c r="G25" s="1">
        <f t="shared" si="1"/>
        <v>35397</v>
      </c>
      <c r="H25" s="1"/>
    </row>
    <row r="26" spans="1:8" ht="12.75">
      <c r="A26" t="s">
        <v>246</v>
      </c>
      <c r="C26" t="s">
        <v>236</v>
      </c>
      <c r="D26" s="4">
        <v>38663</v>
      </c>
      <c r="E26" s="1">
        <v>2680</v>
      </c>
      <c r="G26" s="1">
        <f t="shared" si="1"/>
        <v>32717</v>
      </c>
      <c r="H26" s="1"/>
    </row>
    <row r="27" ht="12.75">
      <c r="H27" s="1"/>
    </row>
    <row r="28" ht="12.75">
      <c r="H28" s="1"/>
    </row>
    <row r="29" ht="12.75">
      <c r="H29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8" customWidth="1"/>
    <col min="2" max="2" width="14.28125" style="18" customWidth="1"/>
    <col min="3" max="3" width="17.8515625" style="18" customWidth="1"/>
    <col min="4" max="4" width="14.00390625" style="11" customWidth="1"/>
    <col min="5" max="5" width="9.57421875" style="29" bestFit="1" customWidth="1"/>
    <col min="6" max="6" width="9.140625" style="29" customWidth="1"/>
    <col min="7" max="7" width="9.57421875" style="29" bestFit="1" customWidth="1"/>
    <col min="8" max="16384" width="9.140625" style="18" customWidth="1"/>
  </cols>
  <sheetData>
    <row r="1" spans="1:7" ht="20.25">
      <c r="A1" s="5" t="s">
        <v>342</v>
      </c>
      <c r="B1" s="5"/>
      <c r="C1" s="5"/>
      <c r="D1" s="25"/>
      <c r="E1" s="6"/>
      <c r="F1" s="6"/>
      <c r="G1" s="6"/>
    </row>
    <row r="2" spans="1:7" ht="20.25">
      <c r="A2" s="7"/>
      <c r="B2" s="5"/>
      <c r="C2" s="5"/>
      <c r="D2" s="25"/>
      <c r="E2" s="6"/>
      <c r="F2" s="6"/>
      <c r="G2" s="6"/>
    </row>
    <row r="3" spans="1:7" ht="12.75">
      <c r="A3" s="8" t="s">
        <v>0</v>
      </c>
      <c r="B3" s="8" t="s">
        <v>84</v>
      </c>
      <c r="C3" s="8" t="s">
        <v>85</v>
      </c>
      <c r="D3" s="28" t="s">
        <v>2</v>
      </c>
      <c r="E3" s="9" t="s">
        <v>3</v>
      </c>
      <c r="F3" s="9" t="s">
        <v>86</v>
      </c>
      <c r="G3" s="9" t="s">
        <v>87</v>
      </c>
    </row>
    <row r="4" spans="1:7" ht="12.75">
      <c r="A4" s="18" t="s">
        <v>88</v>
      </c>
      <c r="G4" s="29">
        <v>41503.2</v>
      </c>
    </row>
    <row r="5" spans="1:7" ht="12.75" customHeight="1">
      <c r="A5" s="18" t="s">
        <v>249</v>
      </c>
      <c r="C5" s="18" t="s">
        <v>253</v>
      </c>
      <c r="D5" s="11">
        <v>38374</v>
      </c>
      <c r="E5" s="29">
        <v>500</v>
      </c>
      <c r="G5" s="29">
        <f aca="true" t="shared" si="0" ref="G5:G68">G4+F5-E5</f>
        <v>41003.2</v>
      </c>
    </row>
    <row r="6" spans="1:7" ht="12.75" customHeight="1">
      <c r="A6" s="18" t="s">
        <v>250</v>
      </c>
      <c r="C6" s="18" t="s">
        <v>253</v>
      </c>
      <c r="D6" s="11">
        <v>38374</v>
      </c>
      <c r="E6" s="29">
        <v>500</v>
      </c>
      <c r="G6" s="29">
        <f t="shared" si="0"/>
        <v>40503.2</v>
      </c>
    </row>
    <row r="7" spans="1:7" ht="12.75" customHeight="1">
      <c r="A7" s="18" t="s">
        <v>251</v>
      </c>
      <c r="C7" s="18" t="s">
        <v>253</v>
      </c>
      <c r="D7" s="11">
        <v>38374</v>
      </c>
      <c r="E7" s="29">
        <v>300</v>
      </c>
      <c r="G7" s="29">
        <f t="shared" si="0"/>
        <v>40203.2</v>
      </c>
    </row>
    <row r="8" spans="1:7" ht="12.75" customHeight="1">
      <c r="A8" s="18" t="s">
        <v>248</v>
      </c>
      <c r="C8" s="18" t="s">
        <v>252</v>
      </c>
      <c r="D8" s="11">
        <v>38377</v>
      </c>
      <c r="E8" s="29">
        <v>700</v>
      </c>
      <c r="G8" s="29">
        <f t="shared" si="0"/>
        <v>39503.2</v>
      </c>
    </row>
    <row r="9" spans="1:7" ht="12.75" customHeight="1">
      <c r="A9" s="31" t="s">
        <v>360</v>
      </c>
      <c r="B9" s="18" t="s">
        <v>361</v>
      </c>
      <c r="C9" s="31" t="s">
        <v>89</v>
      </c>
      <c r="D9" s="11">
        <v>38400</v>
      </c>
      <c r="E9" s="29">
        <v>34000</v>
      </c>
      <c r="G9" s="29">
        <f t="shared" si="0"/>
        <v>5503.199999999997</v>
      </c>
    </row>
    <row r="10" spans="1:7" ht="56.25" customHeight="1">
      <c r="A10" s="33" t="s">
        <v>362</v>
      </c>
      <c r="E10" s="29">
        <v>5503.2</v>
      </c>
      <c r="G10" s="29">
        <f t="shared" si="0"/>
        <v>0</v>
      </c>
    </row>
    <row r="11" spans="1:7" ht="12.75" customHeight="1">
      <c r="A11" s="18" t="s">
        <v>65</v>
      </c>
      <c r="D11" s="11">
        <v>38414</v>
      </c>
      <c r="F11" s="29">
        <v>10000</v>
      </c>
      <c r="G11" s="29">
        <f t="shared" si="0"/>
        <v>10000</v>
      </c>
    </row>
    <row r="12" spans="1:7" ht="12.75" customHeight="1">
      <c r="A12" s="18" t="s">
        <v>65</v>
      </c>
      <c r="B12" s="18" t="s">
        <v>211</v>
      </c>
      <c r="D12" s="11">
        <v>38537</v>
      </c>
      <c r="F12" s="29">
        <v>81500</v>
      </c>
      <c r="G12" s="29">
        <f t="shared" si="0"/>
        <v>91500</v>
      </c>
    </row>
    <row r="13" spans="1:7" ht="12.75" customHeight="1">
      <c r="A13" s="30" t="s">
        <v>267</v>
      </c>
      <c r="C13" s="30" t="s">
        <v>254</v>
      </c>
      <c r="D13" s="32"/>
      <c r="E13" s="34">
        <v>625</v>
      </c>
      <c r="G13" s="29">
        <f t="shared" si="0"/>
        <v>90875</v>
      </c>
    </row>
    <row r="14" spans="1:7" ht="12.75" customHeight="1">
      <c r="A14" s="30" t="s">
        <v>268</v>
      </c>
      <c r="C14" s="30" t="s">
        <v>254</v>
      </c>
      <c r="D14" s="32"/>
      <c r="E14" s="34">
        <v>250</v>
      </c>
      <c r="G14" s="29">
        <f t="shared" si="0"/>
        <v>90625</v>
      </c>
    </row>
    <row r="15" spans="1:7" ht="12.75" customHeight="1">
      <c r="A15" s="30" t="s">
        <v>269</v>
      </c>
      <c r="C15" s="30" t="s">
        <v>254</v>
      </c>
      <c r="D15" s="32"/>
      <c r="E15" s="34">
        <v>200</v>
      </c>
      <c r="G15" s="29">
        <f t="shared" si="0"/>
        <v>90425</v>
      </c>
    </row>
    <row r="16" spans="1:7" ht="12.75" customHeight="1">
      <c r="A16" s="30" t="s">
        <v>294</v>
      </c>
      <c r="C16" s="30" t="s">
        <v>254</v>
      </c>
      <c r="D16" s="32"/>
      <c r="E16" s="34">
        <v>50</v>
      </c>
      <c r="G16" s="29">
        <f t="shared" si="0"/>
        <v>90375</v>
      </c>
    </row>
    <row r="17" spans="1:7" ht="12.75" customHeight="1">
      <c r="A17" s="30" t="s">
        <v>270</v>
      </c>
      <c r="C17" s="30" t="s">
        <v>255</v>
      </c>
      <c r="D17" s="32"/>
      <c r="E17" s="34">
        <v>300</v>
      </c>
      <c r="G17" s="29">
        <f t="shared" si="0"/>
        <v>90075</v>
      </c>
    </row>
    <row r="18" spans="1:7" ht="12.75" customHeight="1">
      <c r="A18" s="30" t="s">
        <v>271</v>
      </c>
      <c r="C18" s="30" t="s">
        <v>256</v>
      </c>
      <c r="D18" s="32"/>
      <c r="E18" s="34">
        <v>500</v>
      </c>
      <c r="G18" s="29">
        <f t="shared" si="0"/>
        <v>89575</v>
      </c>
    </row>
    <row r="19" spans="1:7" ht="12.75" customHeight="1">
      <c r="A19" s="30" t="s">
        <v>272</v>
      </c>
      <c r="C19" s="30" t="s">
        <v>257</v>
      </c>
      <c r="D19" s="32"/>
      <c r="E19" s="34">
        <v>2300</v>
      </c>
      <c r="G19" s="29">
        <f t="shared" si="0"/>
        <v>87275</v>
      </c>
    </row>
    <row r="20" spans="1:7" ht="12.75" customHeight="1">
      <c r="A20" s="30" t="s">
        <v>295</v>
      </c>
      <c r="C20" s="30" t="s">
        <v>257</v>
      </c>
      <c r="D20" s="32"/>
      <c r="E20" s="34">
        <v>2000</v>
      </c>
      <c r="G20" s="29">
        <f t="shared" si="0"/>
        <v>85275</v>
      </c>
    </row>
    <row r="21" spans="1:7" ht="12.75" customHeight="1">
      <c r="A21" s="30" t="s">
        <v>296</v>
      </c>
      <c r="C21" s="30" t="s">
        <v>256</v>
      </c>
      <c r="D21" s="32"/>
      <c r="E21" s="34">
        <v>200</v>
      </c>
      <c r="G21" s="29">
        <f t="shared" si="0"/>
        <v>85075</v>
      </c>
    </row>
    <row r="22" spans="1:7" ht="12.75" customHeight="1">
      <c r="A22" s="30" t="s">
        <v>273</v>
      </c>
      <c r="C22" s="30" t="s">
        <v>258</v>
      </c>
      <c r="D22" s="32"/>
      <c r="E22" s="34">
        <v>175</v>
      </c>
      <c r="G22" s="29">
        <f t="shared" si="0"/>
        <v>84900</v>
      </c>
    </row>
    <row r="23" spans="1:7" ht="12.75" customHeight="1">
      <c r="A23" s="30" t="s">
        <v>272</v>
      </c>
      <c r="C23" s="30" t="s">
        <v>255</v>
      </c>
      <c r="D23" s="32"/>
      <c r="E23" s="34">
        <v>2000</v>
      </c>
      <c r="G23" s="29">
        <f t="shared" si="0"/>
        <v>82900</v>
      </c>
    </row>
    <row r="24" spans="1:7" ht="12.75" customHeight="1">
      <c r="A24" s="30" t="s">
        <v>274</v>
      </c>
      <c r="C24" s="30" t="s">
        <v>254</v>
      </c>
      <c r="D24" s="32"/>
      <c r="E24" s="34">
        <v>375</v>
      </c>
      <c r="G24" s="29">
        <f t="shared" si="0"/>
        <v>82525</v>
      </c>
    </row>
    <row r="25" spans="1:7" ht="12.75" customHeight="1">
      <c r="A25" s="30" t="s">
        <v>275</v>
      </c>
      <c r="C25" s="30" t="s">
        <v>255</v>
      </c>
      <c r="D25" s="32"/>
      <c r="E25" s="34">
        <v>500</v>
      </c>
      <c r="G25" s="29">
        <f t="shared" si="0"/>
        <v>82025</v>
      </c>
    </row>
    <row r="26" spans="1:7" ht="12.75" customHeight="1">
      <c r="A26" s="30" t="s">
        <v>276</v>
      </c>
      <c r="C26" s="30" t="s">
        <v>254</v>
      </c>
      <c r="D26" s="32"/>
      <c r="E26" s="34">
        <v>1500</v>
      </c>
      <c r="G26" s="29">
        <f t="shared" si="0"/>
        <v>80525</v>
      </c>
    </row>
    <row r="27" spans="1:7" ht="12.75" customHeight="1">
      <c r="A27" s="30" t="s">
        <v>272</v>
      </c>
      <c r="C27" s="30" t="s">
        <v>259</v>
      </c>
      <c r="D27" s="32"/>
      <c r="E27" s="34">
        <v>2250</v>
      </c>
      <c r="G27" s="29">
        <f t="shared" si="0"/>
        <v>78275</v>
      </c>
    </row>
    <row r="28" spans="1:7" ht="12.75" customHeight="1">
      <c r="A28" s="30" t="s">
        <v>277</v>
      </c>
      <c r="C28" s="30" t="s">
        <v>259</v>
      </c>
      <c r="D28" s="32"/>
      <c r="E28" s="34">
        <v>600</v>
      </c>
      <c r="G28" s="29">
        <f t="shared" si="0"/>
        <v>77675</v>
      </c>
    </row>
    <row r="29" spans="1:7" ht="12.75" customHeight="1">
      <c r="A29" s="30" t="s">
        <v>267</v>
      </c>
      <c r="C29" s="30" t="s">
        <v>259</v>
      </c>
      <c r="D29" s="32"/>
      <c r="E29" s="34">
        <v>1000</v>
      </c>
      <c r="G29" s="29">
        <f t="shared" si="0"/>
        <v>76675</v>
      </c>
    </row>
    <row r="30" spans="1:7" ht="12.75" customHeight="1">
      <c r="A30" s="30" t="s">
        <v>278</v>
      </c>
      <c r="C30" s="30" t="s">
        <v>259</v>
      </c>
      <c r="D30" s="32"/>
      <c r="E30" s="34">
        <v>300</v>
      </c>
      <c r="G30" s="29">
        <f t="shared" si="0"/>
        <v>76375</v>
      </c>
    </row>
    <row r="31" spans="1:7" ht="12.75" customHeight="1">
      <c r="A31" s="30" t="s">
        <v>279</v>
      </c>
      <c r="C31" s="30" t="s">
        <v>256</v>
      </c>
      <c r="D31" s="32">
        <v>38568</v>
      </c>
      <c r="E31" s="34">
        <v>1020</v>
      </c>
      <c r="G31" s="29">
        <f t="shared" si="0"/>
        <v>75355</v>
      </c>
    </row>
    <row r="32" spans="1:7" ht="12.75" customHeight="1">
      <c r="A32" s="30" t="s">
        <v>166</v>
      </c>
      <c r="B32" s="18" t="s">
        <v>297</v>
      </c>
      <c r="C32" s="30" t="s">
        <v>89</v>
      </c>
      <c r="D32" s="32">
        <v>38569</v>
      </c>
      <c r="E32" s="34">
        <v>40</v>
      </c>
      <c r="G32" s="29">
        <f t="shared" si="0"/>
        <v>75315</v>
      </c>
    </row>
    <row r="33" spans="1:7" ht="12.75" customHeight="1">
      <c r="A33" s="30" t="s">
        <v>280</v>
      </c>
      <c r="C33" s="30" t="s">
        <v>256</v>
      </c>
      <c r="D33" s="32">
        <v>38575</v>
      </c>
      <c r="E33" s="34">
        <v>1400</v>
      </c>
      <c r="G33" s="29">
        <f t="shared" si="0"/>
        <v>73915</v>
      </c>
    </row>
    <row r="34" spans="1:7" ht="12.75" customHeight="1">
      <c r="A34" s="30" t="s">
        <v>166</v>
      </c>
      <c r="B34" s="18" t="s">
        <v>297</v>
      </c>
      <c r="C34" s="30" t="s">
        <v>89</v>
      </c>
      <c r="D34" s="32">
        <v>38575</v>
      </c>
      <c r="E34" s="34">
        <v>25</v>
      </c>
      <c r="G34" s="29">
        <f t="shared" si="0"/>
        <v>73890</v>
      </c>
    </row>
    <row r="35" spans="1:7" ht="12.75" customHeight="1">
      <c r="A35" s="30" t="s">
        <v>166</v>
      </c>
      <c r="B35" s="18" t="s">
        <v>297</v>
      </c>
      <c r="C35" s="30" t="s">
        <v>89</v>
      </c>
      <c r="D35" s="32">
        <v>38576</v>
      </c>
      <c r="E35" s="34">
        <v>25</v>
      </c>
      <c r="G35" s="29">
        <f t="shared" si="0"/>
        <v>73865</v>
      </c>
    </row>
    <row r="36" spans="1:7" ht="12.75" customHeight="1">
      <c r="A36" s="30" t="s">
        <v>299</v>
      </c>
      <c r="C36" s="30" t="s">
        <v>298</v>
      </c>
      <c r="D36" s="32">
        <v>38584</v>
      </c>
      <c r="E36" s="34">
        <v>200</v>
      </c>
      <c r="G36" s="29">
        <f t="shared" si="0"/>
        <v>73665</v>
      </c>
    </row>
    <row r="37" spans="1:7" ht="12.75" customHeight="1">
      <c r="A37" s="30" t="s">
        <v>281</v>
      </c>
      <c r="C37" s="30" t="s">
        <v>256</v>
      </c>
      <c r="D37" s="32">
        <v>38584</v>
      </c>
      <c r="E37" s="34">
        <v>300</v>
      </c>
      <c r="G37" s="29">
        <f t="shared" si="0"/>
        <v>73365</v>
      </c>
    </row>
    <row r="38" spans="1:7" ht="12.75" customHeight="1">
      <c r="A38" s="30" t="s">
        <v>282</v>
      </c>
      <c r="C38" s="30" t="s">
        <v>260</v>
      </c>
      <c r="D38" s="32">
        <v>38582</v>
      </c>
      <c r="E38" s="34">
        <v>70</v>
      </c>
      <c r="G38" s="29">
        <f t="shared" si="0"/>
        <v>73295</v>
      </c>
    </row>
    <row r="39" spans="1:7" ht="12.75" customHeight="1">
      <c r="A39" s="30" t="s">
        <v>283</v>
      </c>
      <c r="C39" s="30" t="s">
        <v>260</v>
      </c>
      <c r="D39" s="32">
        <v>38582</v>
      </c>
      <c r="E39" s="34">
        <v>95</v>
      </c>
      <c r="G39" s="29">
        <f t="shared" si="0"/>
        <v>73200</v>
      </c>
    </row>
    <row r="40" spans="1:7" ht="12.75" customHeight="1">
      <c r="A40" s="30" t="s">
        <v>284</v>
      </c>
      <c r="C40" s="30" t="s">
        <v>260</v>
      </c>
      <c r="D40" s="32">
        <v>38582</v>
      </c>
      <c r="E40" s="34">
        <v>370</v>
      </c>
      <c r="G40" s="29">
        <f t="shared" si="0"/>
        <v>72830</v>
      </c>
    </row>
    <row r="41" spans="1:7" ht="12.75" customHeight="1">
      <c r="A41" s="30" t="s">
        <v>272</v>
      </c>
      <c r="C41" s="30" t="s">
        <v>260</v>
      </c>
      <c r="D41" s="32">
        <v>38583</v>
      </c>
      <c r="E41" s="34">
        <v>1890</v>
      </c>
      <c r="G41" s="29">
        <f t="shared" si="0"/>
        <v>70940</v>
      </c>
    </row>
    <row r="42" spans="1:7" ht="12.75" customHeight="1">
      <c r="A42" s="30" t="s">
        <v>285</v>
      </c>
      <c r="C42" s="30" t="s">
        <v>260</v>
      </c>
      <c r="D42" s="32">
        <v>38583</v>
      </c>
      <c r="E42" s="34">
        <v>196</v>
      </c>
      <c r="G42" s="29">
        <f t="shared" si="0"/>
        <v>70744</v>
      </c>
    </row>
    <row r="43" spans="1:7" ht="12.75" customHeight="1">
      <c r="A43" s="30" t="s">
        <v>300</v>
      </c>
      <c r="C43" s="30" t="s">
        <v>308</v>
      </c>
      <c r="D43" s="32">
        <v>38583</v>
      </c>
      <c r="E43" s="34">
        <v>350</v>
      </c>
      <c r="G43" s="29">
        <f t="shared" si="0"/>
        <v>70394</v>
      </c>
    </row>
    <row r="44" spans="1:7" ht="12.75" customHeight="1">
      <c r="A44" s="30" t="s">
        <v>270</v>
      </c>
      <c r="C44" s="30" t="s">
        <v>260</v>
      </c>
      <c r="D44" s="32">
        <v>38583</v>
      </c>
      <c r="E44" s="34">
        <v>300</v>
      </c>
      <c r="G44" s="29">
        <f t="shared" si="0"/>
        <v>70094</v>
      </c>
    </row>
    <row r="45" spans="1:7" ht="12.75" customHeight="1">
      <c r="A45" s="30" t="s">
        <v>270</v>
      </c>
      <c r="C45" s="30" t="s">
        <v>261</v>
      </c>
      <c r="D45" s="32">
        <v>38583</v>
      </c>
      <c r="E45" s="34">
        <v>200</v>
      </c>
      <c r="G45" s="29">
        <f t="shared" si="0"/>
        <v>69894</v>
      </c>
    </row>
    <row r="46" spans="1:7" ht="12.75" customHeight="1">
      <c r="A46" s="30" t="s">
        <v>286</v>
      </c>
      <c r="C46" s="30" t="s">
        <v>260</v>
      </c>
      <c r="D46" s="32">
        <v>38583</v>
      </c>
      <c r="E46" s="34">
        <v>15</v>
      </c>
      <c r="G46" s="29">
        <f t="shared" si="0"/>
        <v>69879</v>
      </c>
    </row>
    <row r="47" spans="1:7" ht="12.75" customHeight="1">
      <c r="A47" s="30" t="s">
        <v>166</v>
      </c>
      <c r="C47" s="30" t="s">
        <v>262</v>
      </c>
      <c r="D47" s="32">
        <v>38582</v>
      </c>
      <c r="E47" s="34">
        <v>20</v>
      </c>
      <c r="G47" s="29">
        <f t="shared" si="0"/>
        <v>69859</v>
      </c>
    </row>
    <row r="48" spans="1:7" ht="12.75" customHeight="1">
      <c r="A48" s="30" t="s">
        <v>166</v>
      </c>
      <c r="C48" s="30" t="s">
        <v>262</v>
      </c>
      <c r="D48" s="32">
        <v>38583</v>
      </c>
      <c r="E48" s="34">
        <v>30</v>
      </c>
      <c r="G48" s="29">
        <f t="shared" si="0"/>
        <v>69829</v>
      </c>
    </row>
    <row r="49" spans="1:7" ht="12.75" customHeight="1">
      <c r="A49" s="30" t="s">
        <v>287</v>
      </c>
      <c r="C49" s="30" t="s">
        <v>263</v>
      </c>
      <c r="D49" s="32">
        <v>38580</v>
      </c>
      <c r="E49" s="34">
        <v>563</v>
      </c>
      <c r="G49" s="29">
        <f t="shared" si="0"/>
        <v>69266</v>
      </c>
    </row>
    <row r="50" spans="1:7" ht="12.75" customHeight="1">
      <c r="A50" s="30" t="s">
        <v>288</v>
      </c>
      <c r="C50" s="30" t="s">
        <v>264</v>
      </c>
      <c r="D50" s="32">
        <v>38596</v>
      </c>
      <c r="E50" s="34">
        <v>2480</v>
      </c>
      <c r="G50" s="29">
        <f t="shared" si="0"/>
        <v>66786</v>
      </c>
    </row>
    <row r="51" spans="1:7" ht="12.75" customHeight="1">
      <c r="A51" s="30" t="s">
        <v>289</v>
      </c>
      <c r="C51" s="30" t="s">
        <v>265</v>
      </c>
      <c r="D51" s="32">
        <v>38596</v>
      </c>
      <c r="E51" s="34">
        <v>827</v>
      </c>
      <c r="G51" s="29">
        <f t="shared" si="0"/>
        <v>65959</v>
      </c>
    </row>
    <row r="52" spans="1:7" ht="12.75" customHeight="1">
      <c r="A52" s="30" t="s">
        <v>301</v>
      </c>
      <c r="C52" s="30" t="s">
        <v>89</v>
      </c>
      <c r="D52" s="32">
        <v>38598</v>
      </c>
      <c r="E52" s="34">
        <v>50</v>
      </c>
      <c r="G52" s="29">
        <f t="shared" si="0"/>
        <v>65909</v>
      </c>
    </row>
    <row r="53" spans="1:7" ht="12.75" customHeight="1">
      <c r="A53" s="30" t="s">
        <v>302</v>
      </c>
      <c r="C53" s="30" t="s">
        <v>89</v>
      </c>
      <c r="D53" s="32">
        <v>38598</v>
      </c>
      <c r="E53" s="34">
        <v>20</v>
      </c>
      <c r="G53" s="29">
        <f t="shared" si="0"/>
        <v>65889</v>
      </c>
    </row>
    <row r="54" spans="1:7" ht="12.75" customHeight="1">
      <c r="A54" s="30" t="s">
        <v>290</v>
      </c>
      <c r="C54" s="30" t="s">
        <v>266</v>
      </c>
      <c r="D54" s="32">
        <v>38612</v>
      </c>
      <c r="E54" s="34">
        <v>200</v>
      </c>
      <c r="G54" s="29">
        <f t="shared" si="0"/>
        <v>65689</v>
      </c>
    </row>
    <row r="55" spans="1:7" ht="12.75" customHeight="1">
      <c r="A55" s="30" t="s">
        <v>166</v>
      </c>
      <c r="B55" s="18" t="s">
        <v>303</v>
      </c>
      <c r="C55" s="30" t="s">
        <v>89</v>
      </c>
      <c r="D55" s="32">
        <v>38612</v>
      </c>
      <c r="E55" s="34">
        <v>60</v>
      </c>
      <c r="G55" s="29">
        <f t="shared" si="0"/>
        <v>65629</v>
      </c>
    </row>
    <row r="56" spans="1:7" ht="12.75" customHeight="1">
      <c r="A56" s="30" t="s">
        <v>166</v>
      </c>
      <c r="B56" s="18" t="s">
        <v>303</v>
      </c>
      <c r="C56" s="30" t="s">
        <v>89</v>
      </c>
      <c r="D56" s="32">
        <v>38613</v>
      </c>
      <c r="E56" s="34">
        <v>60</v>
      </c>
      <c r="G56" s="29">
        <f t="shared" si="0"/>
        <v>65569</v>
      </c>
    </row>
    <row r="57" spans="1:7" ht="12.75" customHeight="1">
      <c r="A57" s="30" t="s">
        <v>291</v>
      </c>
      <c r="C57" s="30" t="s">
        <v>255</v>
      </c>
      <c r="D57" s="32">
        <v>38619</v>
      </c>
      <c r="E57" s="34">
        <v>300</v>
      </c>
      <c r="G57" s="29">
        <f t="shared" si="0"/>
        <v>65269</v>
      </c>
    </row>
    <row r="58" spans="1:7" ht="12.75" customHeight="1">
      <c r="A58" s="30" t="s">
        <v>166</v>
      </c>
      <c r="B58" s="18" t="s">
        <v>303</v>
      </c>
      <c r="C58" s="30" t="s">
        <v>89</v>
      </c>
      <c r="D58" s="32">
        <v>38626</v>
      </c>
      <c r="E58" s="34">
        <v>120</v>
      </c>
      <c r="G58" s="29">
        <f t="shared" si="0"/>
        <v>65149</v>
      </c>
    </row>
    <row r="59" spans="1:7" ht="12.75" customHeight="1">
      <c r="A59" s="30" t="s">
        <v>305</v>
      </c>
      <c r="B59" s="31" t="s">
        <v>304</v>
      </c>
      <c r="C59" s="30" t="s">
        <v>89</v>
      </c>
      <c r="D59" s="32">
        <v>38626</v>
      </c>
      <c r="E59" s="34">
        <v>60</v>
      </c>
      <c r="G59" s="29">
        <f t="shared" si="0"/>
        <v>65089</v>
      </c>
    </row>
    <row r="60" spans="1:7" ht="12.75" customHeight="1">
      <c r="A60" s="30" t="s">
        <v>306</v>
      </c>
      <c r="C60" s="30" t="s">
        <v>260</v>
      </c>
      <c r="D60" s="32">
        <v>38626</v>
      </c>
      <c r="E60" s="34">
        <v>120</v>
      </c>
      <c r="G60" s="29">
        <f t="shared" si="0"/>
        <v>64969</v>
      </c>
    </row>
    <row r="61" spans="1:7" ht="12.75" customHeight="1">
      <c r="A61" s="30" t="s">
        <v>292</v>
      </c>
      <c r="C61" s="30" t="s">
        <v>260</v>
      </c>
      <c r="D61" s="32">
        <v>38626</v>
      </c>
      <c r="E61" s="34">
        <v>20</v>
      </c>
      <c r="G61" s="29">
        <f t="shared" si="0"/>
        <v>64949</v>
      </c>
    </row>
    <row r="62" spans="1:7" ht="12.75" customHeight="1">
      <c r="A62" s="30" t="s">
        <v>293</v>
      </c>
      <c r="C62" s="30" t="s">
        <v>307</v>
      </c>
      <c r="D62" s="32">
        <v>38626</v>
      </c>
      <c r="E62" s="34">
        <v>225</v>
      </c>
      <c r="G62" s="29">
        <f t="shared" si="0"/>
        <v>64724</v>
      </c>
    </row>
    <row r="63" spans="1:7" ht="12.75" customHeight="1">
      <c r="A63" s="30" t="s">
        <v>164</v>
      </c>
      <c r="C63" s="30" t="s">
        <v>346</v>
      </c>
      <c r="D63" s="32">
        <v>38626</v>
      </c>
      <c r="E63" s="34">
        <v>330</v>
      </c>
      <c r="G63" s="29">
        <f t="shared" si="0"/>
        <v>64394</v>
      </c>
    </row>
    <row r="64" spans="1:7" ht="13.5" customHeight="1">
      <c r="A64" s="33" t="s">
        <v>347</v>
      </c>
      <c r="C64" s="30" t="s">
        <v>348</v>
      </c>
      <c r="D64" s="32">
        <v>38565</v>
      </c>
      <c r="E64" s="34">
        <v>7500</v>
      </c>
      <c r="G64" s="29">
        <f t="shared" si="0"/>
        <v>56894</v>
      </c>
    </row>
    <row r="65" spans="1:7" ht="15" customHeight="1">
      <c r="A65" s="33" t="s">
        <v>345</v>
      </c>
      <c r="C65" s="18" t="s">
        <v>346</v>
      </c>
      <c r="D65" s="11">
        <v>38565</v>
      </c>
      <c r="E65" s="29">
        <v>5020</v>
      </c>
      <c r="G65" s="29">
        <f t="shared" si="0"/>
        <v>51874</v>
      </c>
    </row>
    <row r="66" spans="1:7" ht="12.75" customHeight="1">
      <c r="A66" s="33" t="s">
        <v>343</v>
      </c>
      <c r="C66" s="33" t="s">
        <v>344</v>
      </c>
      <c r="D66" s="11">
        <v>38565</v>
      </c>
      <c r="E66" s="29">
        <v>7500</v>
      </c>
      <c r="G66" s="29">
        <f t="shared" si="0"/>
        <v>44374</v>
      </c>
    </row>
    <row r="67" spans="1:7" ht="12.75">
      <c r="A67" s="33" t="s">
        <v>309</v>
      </c>
      <c r="D67" s="11">
        <v>38693</v>
      </c>
      <c r="E67" s="29">
        <v>29000</v>
      </c>
      <c r="G67" s="29">
        <f t="shared" si="0"/>
        <v>15374</v>
      </c>
    </row>
    <row r="68" spans="1:7" ht="76.5">
      <c r="A68" s="33" t="s">
        <v>349</v>
      </c>
      <c r="E68" s="29">
        <v>15374</v>
      </c>
      <c r="G68" s="29">
        <f t="shared" si="0"/>
        <v>0</v>
      </c>
    </row>
    <row r="69" spans="1:5" ht="12.75" customHeight="1">
      <c r="A69" s="33"/>
      <c r="E69" s="29">
        <f>SUM(E5:E68)</f>
        <v>133003.2</v>
      </c>
    </row>
    <row r="70" ht="12.75">
      <c r="E70" s="18"/>
    </row>
    <row r="75" ht="13.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4.00390625" style="0" customWidth="1"/>
    <col min="3" max="3" width="13.57421875" style="0" customWidth="1"/>
    <col min="5" max="5" width="9.57421875" style="1" bestFit="1" customWidth="1"/>
    <col min="6" max="7" width="9.140625" style="1" customWidth="1"/>
  </cols>
  <sheetData>
    <row r="1" spans="1:7" s="18" customFormat="1" ht="20.25">
      <c r="A1" s="5" t="s">
        <v>310</v>
      </c>
      <c r="B1" s="5"/>
      <c r="C1" s="5"/>
      <c r="D1" s="25"/>
      <c r="E1" s="6"/>
      <c r="F1" s="6"/>
      <c r="G1" s="6"/>
    </row>
    <row r="2" spans="1:7" s="18" customFormat="1" ht="20.25">
      <c r="A2" s="7"/>
      <c r="B2" s="5"/>
      <c r="C2" s="5"/>
      <c r="D2" s="25"/>
      <c r="E2" s="6"/>
      <c r="F2" s="6"/>
      <c r="G2" s="6"/>
    </row>
    <row r="3" spans="1:7" s="18" customFormat="1" ht="12.75">
      <c r="A3" s="8" t="s">
        <v>0</v>
      </c>
      <c r="B3" s="8" t="s">
        <v>84</v>
      </c>
      <c r="C3" s="8" t="s">
        <v>85</v>
      </c>
      <c r="D3" s="28" t="s">
        <v>2</v>
      </c>
      <c r="E3" s="9" t="s">
        <v>3</v>
      </c>
      <c r="F3" s="9" t="s">
        <v>86</v>
      </c>
      <c r="G3" s="9" t="s">
        <v>87</v>
      </c>
    </row>
    <row r="4" spans="1:7" ht="12.75">
      <c r="A4" t="s">
        <v>311</v>
      </c>
      <c r="D4" s="4">
        <v>38489</v>
      </c>
      <c r="F4" s="1">
        <v>28000</v>
      </c>
      <c r="G4" s="1">
        <v>28000</v>
      </c>
    </row>
    <row r="5" spans="1:7" ht="12.75">
      <c r="A5" t="s">
        <v>312</v>
      </c>
      <c r="B5" t="s">
        <v>314</v>
      </c>
      <c r="C5" t="s">
        <v>313</v>
      </c>
      <c r="D5" s="35">
        <v>38534</v>
      </c>
      <c r="E5" s="1">
        <v>11250</v>
      </c>
      <c r="G5" s="1">
        <f>G4-E5+F5</f>
        <v>16750</v>
      </c>
    </row>
    <row r="6" spans="1:7" ht="12.75">
      <c r="A6" t="s">
        <v>312</v>
      </c>
      <c r="B6" t="s">
        <v>315</v>
      </c>
      <c r="C6" t="s">
        <v>316</v>
      </c>
      <c r="D6" s="35">
        <v>38534</v>
      </c>
      <c r="E6" s="1">
        <v>3700</v>
      </c>
      <c r="G6" s="1">
        <f aca="true" t="shared" si="0" ref="G6:G48">G5-E6+F6</f>
        <v>13050</v>
      </c>
    </row>
    <row r="7" spans="1:8" ht="12.75">
      <c r="A7" t="s">
        <v>312</v>
      </c>
      <c r="B7" t="s">
        <v>317</v>
      </c>
      <c r="C7" t="s">
        <v>318</v>
      </c>
      <c r="D7" s="35">
        <v>38534</v>
      </c>
      <c r="E7" s="1">
        <v>10700</v>
      </c>
      <c r="G7" s="1">
        <f t="shared" si="0"/>
        <v>2350</v>
      </c>
      <c r="H7" s="1"/>
    </row>
    <row r="8" spans="1:7" ht="12.75">
      <c r="A8" t="s">
        <v>319</v>
      </c>
      <c r="C8" t="s">
        <v>89</v>
      </c>
      <c r="E8" s="1">
        <v>70</v>
      </c>
      <c r="G8" s="1">
        <f t="shared" si="0"/>
        <v>2280</v>
      </c>
    </row>
    <row r="9" spans="1:8" ht="12.75">
      <c r="A9" t="s">
        <v>320</v>
      </c>
      <c r="C9" t="s">
        <v>89</v>
      </c>
      <c r="E9" s="1">
        <v>126</v>
      </c>
      <c r="G9" s="1">
        <f t="shared" si="0"/>
        <v>2154</v>
      </c>
      <c r="H9" s="1"/>
    </row>
    <row r="10" spans="1:8" ht="12.75">
      <c r="A10" t="s">
        <v>321</v>
      </c>
      <c r="C10" t="s">
        <v>89</v>
      </c>
      <c r="E10" s="1">
        <v>42</v>
      </c>
      <c r="G10" s="1">
        <f t="shared" si="0"/>
        <v>2112</v>
      </c>
      <c r="H10" s="1"/>
    </row>
    <row r="11" spans="1:7" ht="12.75">
      <c r="A11" t="s">
        <v>322</v>
      </c>
      <c r="C11" t="s">
        <v>89</v>
      </c>
      <c r="E11" s="1">
        <v>42</v>
      </c>
      <c r="G11" s="1">
        <f t="shared" si="0"/>
        <v>2070</v>
      </c>
    </row>
    <row r="12" spans="1:7" ht="12.75">
      <c r="A12" t="s">
        <v>323</v>
      </c>
      <c r="C12" t="s">
        <v>89</v>
      </c>
      <c r="E12" s="1">
        <v>56</v>
      </c>
      <c r="G12" s="1">
        <f t="shared" si="0"/>
        <v>2014</v>
      </c>
    </row>
    <row r="13" spans="1:7" ht="12.75">
      <c r="A13" t="s">
        <v>324</v>
      </c>
      <c r="C13" t="s">
        <v>89</v>
      </c>
      <c r="E13" s="1">
        <v>98</v>
      </c>
      <c r="G13" s="1">
        <f t="shared" si="0"/>
        <v>1916</v>
      </c>
    </row>
    <row r="14" spans="1:7" ht="12.75">
      <c r="A14" t="s">
        <v>325</v>
      </c>
      <c r="C14" t="s">
        <v>89</v>
      </c>
      <c r="E14" s="1">
        <v>98</v>
      </c>
      <c r="G14" s="1">
        <f t="shared" si="0"/>
        <v>1818</v>
      </c>
    </row>
    <row r="15" spans="1:7" ht="12.75">
      <c r="A15" t="s">
        <v>326</v>
      </c>
      <c r="C15" t="s">
        <v>89</v>
      </c>
      <c r="D15" s="4">
        <v>38449</v>
      </c>
      <c r="E15" s="1">
        <v>25</v>
      </c>
      <c r="G15" s="1">
        <f t="shared" si="0"/>
        <v>1793</v>
      </c>
    </row>
    <row r="16" spans="1:7" ht="12.75">
      <c r="A16" t="s">
        <v>326</v>
      </c>
      <c r="C16" t="s">
        <v>89</v>
      </c>
      <c r="D16" s="4">
        <v>38455</v>
      </c>
      <c r="E16" s="1">
        <v>25</v>
      </c>
      <c r="G16" s="1">
        <f t="shared" si="0"/>
        <v>1768</v>
      </c>
    </row>
    <row r="17" spans="1:7" ht="12.75">
      <c r="A17" t="s">
        <v>326</v>
      </c>
      <c r="C17" t="s">
        <v>89</v>
      </c>
      <c r="D17" s="4">
        <v>38462</v>
      </c>
      <c r="E17" s="1">
        <v>25</v>
      </c>
      <c r="G17" s="1">
        <f t="shared" si="0"/>
        <v>1743</v>
      </c>
    </row>
    <row r="18" spans="1:7" ht="12.75">
      <c r="A18" t="s">
        <v>326</v>
      </c>
      <c r="C18" t="s">
        <v>89</v>
      </c>
      <c r="D18" s="4">
        <v>38472</v>
      </c>
      <c r="E18" s="1">
        <v>25</v>
      </c>
      <c r="G18" s="1">
        <f t="shared" si="0"/>
        <v>1718</v>
      </c>
    </row>
    <row r="19" spans="1:7" ht="12.75">
      <c r="A19" t="s">
        <v>326</v>
      </c>
      <c r="C19" t="s">
        <v>89</v>
      </c>
      <c r="D19" s="4">
        <v>38479</v>
      </c>
      <c r="E19" s="1">
        <v>25</v>
      </c>
      <c r="G19" s="1">
        <f t="shared" si="0"/>
        <v>1693</v>
      </c>
    </row>
    <row r="20" spans="1:7" ht="12.75">
      <c r="A20" t="s">
        <v>326</v>
      </c>
      <c r="C20" t="s">
        <v>89</v>
      </c>
      <c r="D20" s="4">
        <v>38487</v>
      </c>
      <c r="E20" s="1">
        <v>25</v>
      </c>
      <c r="G20" s="1">
        <f t="shared" si="0"/>
        <v>1668</v>
      </c>
    </row>
    <row r="21" spans="1:7" ht="12.75">
      <c r="A21" t="s">
        <v>326</v>
      </c>
      <c r="C21" t="s">
        <v>89</v>
      </c>
      <c r="D21" s="4">
        <v>38494</v>
      </c>
      <c r="E21" s="1">
        <v>25</v>
      </c>
      <c r="G21" s="1">
        <f t="shared" si="0"/>
        <v>1643</v>
      </c>
    </row>
    <row r="22" spans="1:7" ht="12.75">
      <c r="A22" t="s">
        <v>326</v>
      </c>
      <c r="C22" t="s">
        <v>89</v>
      </c>
      <c r="D22" s="4">
        <v>38497</v>
      </c>
      <c r="E22" s="1">
        <v>25</v>
      </c>
      <c r="G22" s="1">
        <f t="shared" si="0"/>
        <v>1618</v>
      </c>
    </row>
    <row r="23" spans="1:7" ht="12.75">
      <c r="A23" t="s">
        <v>326</v>
      </c>
      <c r="C23" t="s">
        <v>89</v>
      </c>
      <c r="D23" s="4">
        <v>38499</v>
      </c>
      <c r="E23" s="1">
        <v>25</v>
      </c>
      <c r="G23" s="1">
        <f t="shared" si="0"/>
        <v>1593</v>
      </c>
    </row>
    <row r="24" spans="1:7" ht="12.75">
      <c r="A24" t="s">
        <v>326</v>
      </c>
      <c r="C24" t="s">
        <v>89</v>
      </c>
      <c r="D24" s="4">
        <v>38501</v>
      </c>
      <c r="E24" s="1">
        <v>25</v>
      </c>
      <c r="G24" s="1">
        <f t="shared" si="0"/>
        <v>1568</v>
      </c>
    </row>
    <row r="25" spans="1:7" ht="12.75">
      <c r="A25" t="s">
        <v>326</v>
      </c>
      <c r="C25" t="s">
        <v>89</v>
      </c>
      <c r="D25" s="4">
        <v>38503</v>
      </c>
      <c r="E25" s="1">
        <v>25</v>
      </c>
      <c r="G25" s="1">
        <f t="shared" si="0"/>
        <v>1543</v>
      </c>
    </row>
    <row r="26" spans="1:7" ht="12.75">
      <c r="A26" t="s">
        <v>326</v>
      </c>
      <c r="C26" t="s">
        <v>89</v>
      </c>
      <c r="D26" s="35">
        <v>38473</v>
      </c>
      <c r="E26" s="1">
        <v>100</v>
      </c>
      <c r="G26" s="1">
        <f t="shared" si="0"/>
        <v>1443</v>
      </c>
    </row>
    <row r="27" spans="1:7" ht="12.75">
      <c r="A27" t="s">
        <v>326</v>
      </c>
      <c r="C27" t="s">
        <v>89</v>
      </c>
      <c r="D27" s="35">
        <v>38534</v>
      </c>
      <c r="E27" s="1">
        <v>100</v>
      </c>
      <c r="G27" s="1">
        <f t="shared" si="0"/>
        <v>1343</v>
      </c>
    </row>
    <row r="28" spans="1:7" ht="12.75">
      <c r="A28" t="s">
        <v>326</v>
      </c>
      <c r="C28" t="s">
        <v>89</v>
      </c>
      <c r="D28" s="35">
        <v>38565</v>
      </c>
      <c r="E28" s="1">
        <v>75</v>
      </c>
      <c r="G28" s="1">
        <f t="shared" si="0"/>
        <v>1268</v>
      </c>
    </row>
    <row r="29" spans="1:7" ht="12.75">
      <c r="A29" t="s">
        <v>326</v>
      </c>
      <c r="C29" t="s">
        <v>89</v>
      </c>
      <c r="D29" s="35">
        <v>38596</v>
      </c>
      <c r="E29" s="1">
        <v>25</v>
      </c>
      <c r="G29" s="1">
        <f t="shared" si="0"/>
        <v>1243</v>
      </c>
    </row>
    <row r="30" spans="1:7" ht="12.75">
      <c r="A30" t="s">
        <v>326</v>
      </c>
      <c r="C30" t="s">
        <v>89</v>
      </c>
      <c r="D30" s="35">
        <v>38626</v>
      </c>
      <c r="E30" s="1">
        <v>25</v>
      </c>
      <c r="G30" s="1">
        <f t="shared" si="0"/>
        <v>1218</v>
      </c>
    </row>
    <row r="31" spans="1:8" ht="12.75">
      <c r="A31" t="s">
        <v>326</v>
      </c>
      <c r="C31" t="s">
        <v>89</v>
      </c>
      <c r="D31" s="35">
        <v>38657</v>
      </c>
      <c r="E31" s="1">
        <v>50</v>
      </c>
      <c r="G31" s="1">
        <f t="shared" si="0"/>
        <v>1168</v>
      </c>
      <c r="H31" s="1"/>
    </row>
    <row r="32" spans="1:7" ht="12.75">
      <c r="A32" t="s">
        <v>327</v>
      </c>
      <c r="C32" t="s">
        <v>89</v>
      </c>
      <c r="D32" t="s">
        <v>328</v>
      </c>
      <c r="E32" s="1">
        <v>21</v>
      </c>
      <c r="G32" s="1">
        <f t="shared" si="0"/>
        <v>1147</v>
      </c>
    </row>
    <row r="33" spans="1:7" ht="12.75">
      <c r="A33" t="s">
        <v>327</v>
      </c>
      <c r="C33" t="s">
        <v>89</v>
      </c>
      <c r="D33" t="s">
        <v>329</v>
      </c>
      <c r="E33" s="1">
        <v>15</v>
      </c>
      <c r="G33" s="1">
        <f t="shared" si="0"/>
        <v>1132</v>
      </c>
    </row>
    <row r="34" spans="1:7" ht="12.75">
      <c r="A34" t="s">
        <v>327</v>
      </c>
      <c r="C34" t="s">
        <v>89</v>
      </c>
      <c r="D34" t="s">
        <v>330</v>
      </c>
      <c r="E34" s="1">
        <v>18</v>
      </c>
      <c r="G34" s="1">
        <f t="shared" si="0"/>
        <v>1114</v>
      </c>
    </row>
    <row r="35" spans="1:7" ht="12.75">
      <c r="A35" t="s">
        <v>327</v>
      </c>
      <c r="C35" t="s">
        <v>89</v>
      </c>
      <c r="D35" t="s">
        <v>331</v>
      </c>
      <c r="E35" s="1">
        <v>15</v>
      </c>
      <c r="G35" s="1">
        <f t="shared" si="0"/>
        <v>1099</v>
      </c>
    </row>
    <row r="36" spans="1:7" ht="12.75">
      <c r="A36" t="s">
        <v>332</v>
      </c>
      <c r="C36" t="s">
        <v>89</v>
      </c>
      <c r="D36" s="35">
        <v>38412</v>
      </c>
      <c r="E36" s="1">
        <v>9</v>
      </c>
      <c r="G36" s="1">
        <f t="shared" si="0"/>
        <v>1090</v>
      </c>
    </row>
    <row r="37" spans="1:7" ht="12.75">
      <c r="A37" t="s">
        <v>332</v>
      </c>
      <c r="C37" t="s">
        <v>89</v>
      </c>
      <c r="D37" t="s">
        <v>328</v>
      </c>
      <c r="E37" s="1">
        <v>12</v>
      </c>
      <c r="G37" s="1">
        <f t="shared" si="0"/>
        <v>1078</v>
      </c>
    </row>
    <row r="38" spans="1:7" ht="12.75">
      <c r="A38" t="s">
        <v>332</v>
      </c>
      <c r="C38" t="s">
        <v>89</v>
      </c>
      <c r="D38" t="s">
        <v>329</v>
      </c>
      <c r="E38" s="1">
        <v>12</v>
      </c>
      <c r="G38" s="1">
        <f t="shared" si="0"/>
        <v>1066</v>
      </c>
    </row>
    <row r="39" spans="1:7" ht="12.75">
      <c r="A39" t="s">
        <v>332</v>
      </c>
      <c r="C39" t="s">
        <v>89</v>
      </c>
      <c r="D39" t="s">
        <v>330</v>
      </c>
      <c r="E39" s="1">
        <v>15</v>
      </c>
      <c r="G39" s="1">
        <f t="shared" si="0"/>
        <v>1051</v>
      </c>
    </row>
    <row r="40" spans="1:8" ht="12.75">
      <c r="A40" t="s">
        <v>332</v>
      </c>
      <c r="C40" t="s">
        <v>89</v>
      </c>
      <c r="D40" t="s">
        <v>331</v>
      </c>
      <c r="E40" s="1">
        <v>15</v>
      </c>
      <c r="G40" s="1">
        <f t="shared" si="0"/>
        <v>1036</v>
      </c>
      <c r="H40" s="1"/>
    </row>
    <row r="41" spans="1:7" ht="12.75">
      <c r="A41" t="s">
        <v>334</v>
      </c>
      <c r="C41" t="s">
        <v>89</v>
      </c>
      <c r="D41" s="35">
        <v>38534</v>
      </c>
      <c r="E41" s="1">
        <v>9</v>
      </c>
      <c r="G41" s="1">
        <f t="shared" si="0"/>
        <v>1027</v>
      </c>
    </row>
    <row r="42" spans="1:7" ht="12.75">
      <c r="A42" t="s">
        <v>335</v>
      </c>
      <c r="C42" t="s">
        <v>89</v>
      </c>
      <c r="D42" s="35">
        <v>38534</v>
      </c>
      <c r="E42" s="1">
        <v>12</v>
      </c>
      <c r="G42" s="1">
        <f t="shared" si="0"/>
        <v>1015</v>
      </c>
    </row>
    <row r="43" spans="1:7" ht="12.75">
      <c r="A43" t="s">
        <v>333</v>
      </c>
      <c r="C43" t="s">
        <v>89</v>
      </c>
      <c r="D43" s="35">
        <v>38534</v>
      </c>
      <c r="E43" s="1">
        <v>21</v>
      </c>
      <c r="G43" s="1">
        <f t="shared" si="0"/>
        <v>994</v>
      </c>
    </row>
    <row r="44" spans="1:7" ht="12.75">
      <c r="A44" t="s">
        <v>336</v>
      </c>
      <c r="C44" t="s">
        <v>89</v>
      </c>
      <c r="D44" s="4">
        <v>38521</v>
      </c>
      <c r="E44" s="1">
        <v>12</v>
      </c>
      <c r="G44" s="1">
        <f t="shared" si="0"/>
        <v>982</v>
      </c>
    </row>
    <row r="45" spans="1:8" ht="12.75">
      <c r="A45" t="s">
        <v>337</v>
      </c>
      <c r="C45" t="s">
        <v>89</v>
      </c>
      <c r="D45" s="4">
        <v>38542</v>
      </c>
      <c r="E45" s="1">
        <v>36</v>
      </c>
      <c r="G45" s="1">
        <f t="shared" si="0"/>
        <v>946</v>
      </c>
      <c r="H45" s="1"/>
    </row>
    <row r="46" spans="1:7" ht="12.75">
      <c r="A46" t="s">
        <v>338</v>
      </c>
      <c r="C46" t="s">
        <v>89</v>
      </c>
      <c r="D46" s="4">
        <v>38542</v>
      </c>
      <c r="E46" s="1">
        <v>150</v>
      </c>
      <c r="G46" s="1">
        <f t="shared" si="0"/>
        <v>796</v>
      </c>
    </row>
    <row r="47" spans="1:7" ht="12.75">
      <c r="A47" t="s">
        <v>339</v>
      </c>
      <c r="C47" t="s">
        <v>89</v>
      </c>
      <c r="D47" s="4">
        <v>38925</v>
      </c>
      <c r="E47" s="1">
        <v>664</v>
      </c>
      <c r="G47" s="1">
        <f t="shared" si="0"/>
        <v>132</v>
      </c>
    </row>
    <row r="48" spans="1:7" ht="51">
      <c r="A48" s="39" t="s">
        <v>359</v>
      </c>
      <c r="D48" s="4"/>
      <c r="E48" s="1">
        <v>132</v>
      </c>
      <c r="G48" s="1">
        <f t="shared" si="0"/>
        <v>0</v>
      </c>
    </row>
    <row r="49" ht="12.75">
      <c r="E49" s="1">
        <f>SUM(E5:E48)</f>
        <v>28000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26.140625" style="0" customWidth="1"/>
    <col min="3" max="3" width="15.140625" style="0" customWidth="1"/>
  </cols>
  <sheetData>
    <row r="1" spans="1:7" s="18" customFormat="1" ht="20.25">
      <c r="A1" s="5" t="s">
        <v>341</v>
      </c>
      <c r="B1" s="5"/>
      <c r="C1" s="5"/>
      <c r="D1" s="25"/>
      <c r="E1" s="6"/>
      <c r="F1" s="6"/>
      <c r="G1" s="6"/>
    </row>
    <row r="2" spans="1:7" s="18" customFormat="1" ht="20.25">
      <c r="A2" s="7"/>
      <c r="B2" s="5"/>
      <c r="C2" s="5"/>
      <c r="D2" s="25"/>
      <c r="E2" s="6"/>
      <c r="F2" s="6"/>
      <c r="G2" s="6"/>
    </row>
    <row r="3" spans="1:7" s="18" customFormat="1" ht="12.75">
      <c r="A3" s="8" t="s">
        <v>0</v>
      </c>
      <c r="B3" s="8" t="s">
        <v>84</v>
      </c>
      <c r="C3" s="8" t="s">
        <v>85</v>
      </c>
      <c r="D3" s="28" t="s">
        <v>2</v>
      </c>
      <c r="E3" s="9" t="s">
        <v>3</v>
      </c>
      <c r="F3" s="9" t="s">
        <v>86</v>
      </c>
      <c r="G3" s="9" t="s">
        <v>87</v>
      </c>
    </row>
    <row r="4" spans="1:7" ht="12.75">
      <c r="A4" t="s">
        <v>340</v>
      </c>
      <c r="D4" s="4">
        <v>38531</v>
      </c>
      <c r="F4">
        <v>7000</v>
      </c>
      <c r="G4">
        <v>7000</v>
      </c>
    </row>
    <row r="5" spans="1:7" ht="12.75">
      <c r="A5" t="s">
        <v>340</v>
      </c>
      <c r="D5" s="4">
        <v>38534</v>
      </c>
      <c r="F5">
        <v>7000</v>
      </c>
      <c r="G5">
        <f>G4+F5-E5</f>
        <v>14000</v>
      </c>
    </row>
    <row r="6" spans="1:7" ht="12.75">
      <c r="A6" t="s">
        <v>243</v>
      </c>
      <c r="B6" t="s">
        <v>350</v>
      </c>
      <c r="C6" t="s">
        <v>351</v>
      </c>
      <c r="E6">
        <v>450</v>
      </c>
      <c r="G6">
        <f aca="true" t="shared" si="0" ref="G6:G15">G5+F6-E6</f>
        <v>13550</v>
      </c>
    </row>
    <row r="7" spans="1:7" ht="12.75">
      <c r="A7" t="s">
        <v>291</v>
      </c>
      <c r="B7" t="s">
        <v>350</v>
      </c>
      <c r="C7" t="s">
        <v>351</v>
      </c>
      <c r="E7">
        <v>350</v>
      </c>
      <c r="G7">
        <f t="shared" si="0"/>
        <v>13200</v>
      </c>
    </row>
    <row r="8" spans="1:7" ht="12.75">
      <c r="A8" t="s">
        <v>352</v>
      </c>
      <c r="B8" t="s">
        <v>350</v>
      </c>
      <c r="C8" t="s">
        <v>351</v>
      </c>
      <c r="E8">
        <v>1500</v>
      </c>
      <c r="G8">
        <f t="shared" si="0"/>
        <v>11700</v>
      </c>
    </row>
    <row r="9" spans="1:7" ht="12.75">
      <c r="A9" t="s">
        <v>353</v>
      </c>
      <c r="C9" t="s">
        <v>351</v>
      </c>
      <c r="E9">
        <v>1700</v>
      </c>
      <c r="G9">
        <f t="shared" si="0"/>
        <v>10000</v>
      </c>
    </row>
    <row r="10" spans="1:7" ht="12.75">
      <c r="A10" t="s">
        <v>354</v>
      </c>
      <c r="C10" t="s">
        <v>351</v>
      </c>
      <c r="E10">
        <v>2900</v>
      </c>
      <c r="G10">
        <f t="shared" si="0"/>
        <v>7100</v>
      </c>
    </row>
    <row r="11" spans="1:7" ht="12.75">
      <c r="A11" t="s">
        <v>243</v>
      </c>
      <c r="B11" t="s">
        <v>355</v>
      </c>
      <c r="C11" t="s">
        <v>356</v>
      </c>
      <c r="E11">
        <v>550</v>
      </c>
      <c r="G11">
        <f t="shared" si="0"/>
        <v>6550</v>
      </c>
    </row>
    <row r="12" spans="1:7" ht="12.75">
      <c r="A12" t="s">
        <v>291</v>
      </c>
      <c r="B12" t="s">
        <v>355</v>
      </c>
      <c r="C12" t="s">
        <v>356</v>
      </c>
      <c r="E12">
        <v>400</v>
      </c>
      <c r="G12">
        <f t="shared" si="0"/>
        <v>6150</v>
      </c>
    </row>
    <row r="13" spans="1:7" ht="12.75">
      <c r="A13" t="s">
        <v>352</v>
      </c>
      <c r="B13" t="s">
        <v>355</v>
      </c>
      <c r="C13" t="s">
        <v>356</v>
      </c>
      <c r="E13">
        <v>1500</v>
      </c>
      <c r="G13">
        <f t="shared" si="0"/>
        <v>4650</v>
      </c>
    </row>
    <row r="14" spans="1:7" ht="12.75">
      <c r="A14" t="s">
        <v>353</v>
      </c>
      <c r="C14" t="s">
        <v>356</v>
      </c>
      <c r="E14">
        <v>1800</v>
      </c>
      <c r="G14">
        <f t="shared" si="0"/>
        <v>2850</v>
      </c>
    </row>
    <row r="15" spans="1:7" ht="12.75">
      <c r="A15" t="s">
        <v>354</v>
      </c>
      <c r="C15" t="s">
        <v>356</v>
      </c>
      <c r="E15">
        <v>2900</v>
      </c>
      <c r="G15">
        <f t="shared" si="0"/>
        <v>-50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ENL</dc:creator>
  <cp:keywords/>
  <dc:description/>
  <cp:lastModifiedBy>USC/ISI</cp:lastModifiedBy>
  <dcterms:created xsi:type="dcterms:W3CDTF">2006-09-27T08:18:54Z</dcterms:created>
  <dcterms:modified xsi:type="dcterms:W3CDTF">2008-04-01T03:49:07Z</dcterms:modified>
  <cp:category/>
  <cp:version/>
  <cp:contentType/>
  <cp:contentStatus/>
</cp:coreProperties>
</file>